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205" windowHeight="8115" activeTab="0"/>
  </bookViews>
  <sheets>
    <sheet name="2015" sheetId="1" r:id="rId1"/>
    <sheet name="2016" sheetId="2" r:id="rId2"/>
    <sheet name="2017" sheetId="3" r:id="rId3"/>
  </sheets>
  <definedNames>
    <definedName name="_xlnm.Print_Area" localSheetId="0">'2015'!$A$1:$L$254</definedName>
  </definedNames>
  <calcPr fullCalcOnLoad="1"/>
</workbook>
</file>

<file path=xl/sharedStrings.xml><?xml version="1.0" encoding="utf-8"?>
<sst xmlns="http://schemas.openxmlformats.org/spreadsheetml/2006/main" count="772" uniqueCount="249">
  <si>
    <t>Економ.  Класиф</t>
  </si>
  <si>
    <t>Врста расхода и издатака</t>
  </si>
  <si>
    <t>Укупно</t>
  </si>
  <si>
    <t>Плате и додаци запослених</t>
  </si>
  <si>
    <t>Плате по основу цене рада</t>
  </si>
  <si>
    <t>Соц. доприноси на терет послодавца</t>
  </si>
  <si>
    <t>Допринос за пензијско и инвалидско осиг.</t>
  </si>
  <si>
    <t>Допринос за здравствено осигурање</t>
  </si>
  <si>
    <t>Допринос за незапосленост</t>
  </si>
  <si>
    <t>Накнаде у натури</t>
  </si>
  <si>
    <t>Поклони за децу запослених</t>
  </si>
  <si>
    <t>Превоз на посао и са посла</t>
  </si>
  <si>
    <t>Социјална давања запосленима</t>
  </si>
  <si>
    <t>Исплата накнада за време одсуст.са посла</t>
  </si>
  <si>
    <t>Породиљско болованје</t>
  </si>
  <si>
    <t>Боловање преко 30 дана</t>
  </si>
  <si>
    <t>Расходи за образовање деце запослених</t>
  </si>
  <si>
    <t>Отпремнине и помоћи</t>
  </si>
  <si>
    <t>Отпремнина приликом одласка у пензију</t>
  </si>
  <si>
    <t>Помоћ у медицинском лечењу запосленог</t>
  </si>
  <si>
    <t>Накнаде за запослене</t>
  </si>
  <si>
    <t>Накнада за превоз на посао и са посла</t>
  </si>
  <si>
    <t>Награде,бонуси и остали посебни расходи</t>
  </si>
  <si>
    <t>Јубиларне награде</t>
  </si>
  <si>
    <t>Награде за посебне резултате рада</t>
  </si>
  <si>
    <t>Стални трошкови</t>
  </si>
  <si>
    <t>Трошкови платног промета и банк.услуга</t>
  </si>
  <si>
    <t xml:space="preserve">Трошкови платног промета </t>
  </si>
  <si>
    <t>Трошкови банкарских услуга</t>
  </si>
  <si>
    <t>Енергетске услуге</t>
  </si>
  <si>
    <t>Услуге за електричну енергију</t>
  </si>
  <si>
    <t>Природни гас</t>
  </si>
  <si>
    <t>Угаљ</t>
  </si>
  <si>
    <t>Лож-уље</t>
  </si>
  <si>
    <t>Комуналне услуге</t>
  </si>
  <si>
    <t>Услуге водовода и канализације</t>
  </si>
  <si>
    <t>Дератизација</t>
  </si>
  <si>
    <t>Одвоз отпада</t>
  </si>
  <si>
    <t>Услуге комуникација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</si>
  <si>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</si>
  <si>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</si>
  <si>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</si>
  <si>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</si>
  <si>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осигурања</t>
  </si>
  <si>
    <t>Осигурање зграда</t>
  </si>
  <si>
    <t>Осигурање возила</t>
  </si>
  <si>
    <t>Осигурање опреме</t>
  </si>
  <si>
    <t>Осигурање остале дугорочне имовине</t>
  </si>
  <si>
    <t>Закуп имовине и опреме</t>
  </si>
  <si>
    <t>Закуп стамбеног простора</t>
  </si>
  <si>
    <t>Трошкови путовања</t>
  </si>
  <si>
    <t>Трошкови службених путовања у земљи</t>
  </si>
  <si>
    <t>Трошкови дневница на службеном путу</t>
  </si>
  <si>
    <t>Трошкови превоза на службеном путу у земљи</t>
  </si>
  <si>
    <t>Накнада за употрбу сопственог возила</t>
  </si>
  <si>
    <t>Трошкови служб. путовања у иностранство</t>
  </si>
  <si>
    <t xml:space="preserve">Трошкови дневница за службени пут у иностранство </t>
  </si>
  <si>
    <t>Трошкови путовања у оквиру редовног рада</t>
  </si>
  <si>
    <t>Остали трошкови превоза у оквиру редовног рада</t>
  </si>
  <si>
    <t>Трошкови путовања ученика</t>
  </si>
  <si>
    <t>Превоз ученика</t>
  </si>
  <si>
    <t>Трошкови пут. Ученика који учествују на такмичењима</t>
  </si>
  <si>
    <t>Остали трошкови транспорта</t>
  </si>
  <si>
    <t>Трошкови селидбе и превоза</t>
  </si>
  <si>
    <t>Услуге по уговору</t>
  </si>
  <si>
    <t>Административне услуге</t>
  </si>
  <si>
    <t>Остале администативне услуге</t>
  </si>
  <si>
    <t>Компјутерске услуге</t>
  </si>
  <si>
    <t>Услуге за израду софтвера</t>
  </si>
  <si>
    <t>Услуге образовања и усавршавања запосл.</t>
  </si>
  <si>
    <t>Котизација за семинаре</t>
  </si>
  <si>
    <t>Издаци за стручне испите</t>
  </si>
  <si>
    <t>Услуге информисања</t>
  </si>
  <si>
    <t>Услуге штампање часописа</t>
  </si>
  <si>
    <t>Медијске услуге радија и телевизије</t>
  </si>
  <si>
    <t>Остале услуге штампања</t>
  </si>
  <si>
    <t>Стручне услуге</t>
  </si>
  <si>
    <t>Правно заступање пред домаћим судовима</t>
  </si>
  <si>
    <t>Наканада члановима управних, надзорних одбора и ком.</t>
  </si>
  <si>
    <t>Остале стручне услуге</t>
  </si>
  <si>
    <t>Услуге за домаћинство и угоститељство</t>
  </si>
  <si>
    <t>Угоститељске услуге</t>
  </si>
  <si>
    <t>Репрезентација</t>
  </si>
  <si>
    <t xml:space="preserve">Поклони </t>
  </si>
  <si>
    <t>Остале опште услуге</t>
  </si>
  <si>
    <t>Специјализоване услуге</t>
  </si>
  <si>
    <t>Пољопривредне услуге</t>
  </si>
  <si>
    <t>Услуге ветеринарског прегледа и вакцинације</t>
  </si>
  <si>
    <t>Услуге образовања, културе и спорта</t>
  </si>
  <si>
    <t>Услуге образовања</t>
  </si>
  <si>
    <t>Услуге културе</t>
  </si>
  <si>
    <t>Медицинске услуге</t>
  </si>
  <si>
    <t>Здравствена заштита</t>
  </si>
  <si>
    <t>Услуге јавног здравља</t>
  </si>
  <si>
    <t>Остале медицинске услуге</t>
  </si>
  <si>
    <t>Услуге одржавања аутопутева</t>
  </si>
  <si>
    <t>Усл.одржав. националних паркова и природних површ.</t>
  </si>
  <si>
    <t>Услуге очувања животне средине,науке и геод. усл.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</si>
  <si>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</si>
  <si>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</si>
  <si>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</si>
  <si>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Зидарско радови</t>
  </si>
  <si>
    <t>Столарски радови</t>
  </si>
  <si>
    <t>Молерски радови</t>
  </si>
  <si>
    <t>Радови на крову</t>
  </si>
  <si>
    <t>Радови на водоводу и канализацији</t>
  </si>
  <si>
    <t>Централно грејање</t>
  </si>
  <si>
    <t>Електричне инсталације</t>
  </si>
  <si>
    <t xml:space="preserve">Остале услуге </t>
  </si>
  <si>
    <t xml:space="preserve">Текуће поправке  </t>
  </si>
  <si>
    <t>Текуће поправке и одржавање опреме</t>
  </si>
  <si>
    <t>Механичке поправке</t>
  </si>
  <si>
    <t>Поправке електричне и електронске опреме</t>
  </si>
  <si>
    <t>Намештај</t>
  </si>
  <si>
    <t>Рачунарска опрема</t>
  </si>
  <si>
    <t>Опрема за домаћинство</t>
  </si>
  <si>
    <t>Остале поп. и одржавање административне опреме</t>
  </si>
  <si>
    <t>Текуће поправке и одржавање опреме за образовање</t>
  </si>
  <si>
    <t>Текуће поправке и одржавање производне опреме</t>
  </si>
  <si>
    <t>Материјал</t>
  </si>
  <si>
    <t>Административни материјал</t>
  </si>
  <si>
    <t>Канцеларијски материјал</t>
  </si>
  <si>
    <t>Цвеће и зеленило</t>
  </si>
  <si>
    <t>Материјал за пољопривреду</t>
  </si>
  <si>
    <t>Храна за животиње</t>
  </si>
  <si>
    <t>Остали материјал за пољопривреду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</si>
  <si>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</si>
  <si>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</si>
  <si>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</si>
  <si>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образовање</t>
  </si>
  <si>
    <t>Материјал за саобраћај</t>
  </si>
  <si>
    <t>Бензин</t>
  </si>
  <si>
    <t>Дизел гориво</t>
  </si>
  <si>
    <t>Материјал за очување животне средине и науку</t>
  </si>
  <si>
    <t>Остали материјал за очување животне сред.</t>
  </si>
  <si>
    <t>Материјал за образовање, културу и спорт</t>
  </si>
  <si>
    <t>Материјали за образовање</t>
  </si>
  <si>
    <t>Материјали за културу</t>
  </si>
  <si>
    <t>Медицински и лабораторијски материјал</t>
  </si>
  <si>
    <t>Материјал за домаћинство и угоститељство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</si>
  <si>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</si>
  <si>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</si>
  <si>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</si>
  <si>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 xml:space="preserve">Материјал за посебне намене </t>
  </si>
  <si>
    <t>Резервни делови</t>
  </si>
  <si>
    <t>Алат и инвентар</t>
  </si>
  <si>
    <t>Остали материјал за посебне намене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</si>
  <si>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</si>
  <si>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</si>
  <si>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</si>
  <si>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</si>
  <si>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Употреба драгоцености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</si>
  <si>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</si>
  <si>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</si>
  <si>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</si>
  <si>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нивоу општина</t>
  </si>
  <si>
    <t>Отплата камата домаћим јавним фин. Инстуцијама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</si>
  <si>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</si>
  <si>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</si>
  <si>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</si>
  <si>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</si>
  <si>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</si>
  <si>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по осн. активираних гаранција</t>
  </si>
  <si>
    <t>Пратећи трошкови задуживања</t>
  </si>
  <si>
    <t>Дотације невладиним организацијама</t>
  </si>
  <si>
    <t>Дотације непрофитним организ.које пружају помоћ ...</t>
  </si>
  <si>
    <t>Дотације остал. непрофитним инситуцијама</t>
  </si>
  <si>
    <t>Донације спортским омладинским организацијама</t>
  </si>
  <si>
    <t>Донације осталим удружењима грађана</t>
  </si>
  <si>
    <t>Донације осталим непрофитним институцијама</t>
  </si>
  <si>
    <t>Порези,обав.таксе и казне нам.од једног нивоа вл...</t>
  </si>
  <si>
    <t>Остали порези</t>
  </si>
  <si>
    <t>Обавезне таксе</t>
  </si>
  <si>
    <t>Новчане казне</t>
  </si>
  <si>
    <t>Новчане казне и пенали по решењу судова</t>
  </si>
  <si>
    <t>Накнада штете за повреде или штет.елементарих.неп.</t>
  </si>
  <si>
    <t>Накн.штете за пов.или штет.нанету од стр.држав.орг.</t>
  </si>
  <si>
    <t>Администртивни трансфери...</t>
  </si>
  <si>
    <t>УКУПНИ ТЕКУЋИ РАСХОДИ:</t>
  </si>
  <si>
    <t>Куповина зграда и објеката</t>
  </si>
  <si>
    <t>Изградња зграда и објеката</t>
  </si>
  <si>
    <t>Складишта, силоси, гараже и слично</t>
  </si>
  <si>
    <t>Капитално одржавање зграда и објеката</t>
  </si>
  <si>
    <t>Капитално одржавање објеката за потребе образ.</t>
  </si>
  <si>
    <t>Капитално одржавање установа културе</t>
  </si>
  <si>
    <t>Пројектно планирање</t>
  </si>
  <si>
    <t>Идејни пројекат</t>
  </si>
  <si>
    <t>Пројектна документација</t>
  </si>
  <si>
    <t>Опрема за саобраћај</t>
  </si>
  <si>
    <t>Административна опрема</t>
  </si>
  <si>
    <t>Телефони</t>
  </si>
  <si>
    <t>Електронска опрема</t>
  </si>
  <si>
    <t>Опрема за пољопривреду</t>
  </si>
  <si>
    <t>Опрема за очување животне сред. и науку</t>
  </si>
  <si>
    <t>Мединицнска и лабораторијска опрема</t>
  </si>
  <si>
    <t>Опрема за образовање, културу и спорт</t>
  </si>
  <si>
    <t>Опрема за образовање</t>
  </si>
  <si>
    <t>Опрема за културу</t>
  </si>
  <si>
    <t>Нематеријална имовина</t>
  </si>
  <si>
    <t>Књиге у библиотеци</t>
  </si>
  <si>
    <t>УКУПНИ ИЗДАЦИ ЗА НЕФИНАНСИЈСКУ ИМОВИНУ</t>
  </si>
  <si>
    <t>Отплата главнице домаћим кредиторима</t>
  </si>
  <si>
    <t>УКУПНИ ИЗДАЦИ ЗА ОТПЛАТУ ГЛАВНИЦЕ И НАБАВКУ ФИНАНСИЈСКЕ ИМОВИНЕ</t>
  </si>
  <si>
    <t>УКУПНИ РАСХОДИ И ИЗДАЦИ</t>
  </si>
  <si>
    <t xml:space="preserve">Назив буџетског корисника: </t>
  </si>
  <si>
    <t>Средства из ранијих година ИЗВОР 13-15</t>
  </si>
  <si>
    <t>Из примања од продаје имовине и задуживања -ИЗВОР 09-12</t>
  </si>
  <si>
    <t>Потпис овлашћеног лица</t>
  </si>
  <si>
    <t>МП</t>
  </si>
  <si>
    <t xml:space="preserve">У </t>
  </si>
  <si>
    <r>
      <t xml:space="preserve">Расходи и издаци на терет буџета Општине - </t>
    </r>
    <r>
      <rPr>
        <b/>
        <sz val="9"/>
        <rFont val="Arial"/>
        <family val="2"/>
      </rPr>
      <t>ИЗВОР 01</t>
    </r>
  </si>
  <si>
    <t xml:space="preserve"> Расходи и издаци на терет буџета Републике  ИЗВОР 07</t>
  </si>
  <si>
    <t>Расходи и издаци на терет буџета АПВ                        ИЗВОР 07</t>
  </si>
  <si>
    <t>Међународне донације               ИЗВОР 06</t>
  </si>
  <si>
    <t>Донације од невладиних организација и појединаца ИЗВОР 08</t>
  </si>
  <si>
    <t>Употреба земљишта, шума, воде и рудних б.</t>
  </si>
  <si>
    <t>Донације и трансфери ост. нивоима власти</t>
  </si>
  <si>
    <t>ЗАХТЕВ ЗА ТЕКУЋЕ ИЗДАТКЕ:</t>
  </si>
  <si>
    <t xml:space="preserve">Програмска активност (шифра и назив): </t>
  </si>
  <si>
    <t>ЗАХТЕВ ЗА КАПИТАЛНЕ ИЗДАТКЕ:</t>
  </si>
  <si>
    <t xml:space="preserve">Програм (шифра и назив): </t>
  </si>
  <si>
    <t xml:space="preserve">Проjekat (назив): </t>
  </si>
  <si>
    <t>Сопствени приходи               ИЗВОР 04</t>
  </si>
  <si>
    <t>ПРЕДЛОГ ПЛАНА РАСХОДА И ИЗДАТАКА ЗА 2016. ГОДИНУ</t>
  </si>
  <si>
    <t>ПРЕДЛОГ ПЛАНА РАСХОДА И ИЗДАТАКА ЗА 2017. ГОДИНУ</t>
  </si>
  <si>
    <t>Програмска активност (шифра и назив)</t>
  </si>
  <si>
    <t xml:space="preserve"> </t>
  </si>
  <si>
    <r>
      <t xml:space="preserve">Расходи и издаци на терет буџета Општине -  </t>
    </r>
    <r>
      <rPr>
        <b/>
        <u val="single"/>
        <sz val="9"/>
        <rFont val="Arial"/>
        <family val="2"/>
      </rPr>
      <t>Самодопринос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2"/>
      </rPr>
      <t>ИЗВОР 01</t>
    </r>
  </si>
  <si>
    <t>Биротехничка опрема</t>
  </si>
  <si>
    <t xml:space="preserve">Остале дотације и трансфери </t>
  </si>
  <si>
    <t>Остале текуће дотације и трансфери</t>
  </si>
  <si>
    <t>Остале текуће дотације по закону</t>
  </si>
  <si>
    <t>Остале капиталне дотације и трансфери</t>
  </si>
  <si>
    <t>Назив буџетског корисника: П.У."БАМБИ"КУЛА</t>
  </si>
  <si>
    <t>Осигурање запослених</t>
  </si>
  <si>
    <t>Осигурање деце-род.уплате</t>
  </si>
  <si>
    <t>Накнада трошкова смештаја на сл.путу</t>
  </si>
  <si>
    <t>Електронска и фотографска опрема</t>
  </si>
  <si>
    <t>Уградна опрема</t>
  </si>
  <si>
    <t>Одржавање опреме за јавну безбедност</t>
  </si>
  <si>
    <t>Расходи за радну униформу</t>
  </si>
  <si>
    <t>Намирнице</t>
  </si>
  <si>
    <t>Потрошни материјал</t>
  </si>
  <si>
    <t>Накнаде за социјалну заштиту из буџета</t>
  </si>
  <si>
    <t>Накнаде из буџета за образовање</t>
  </si>
  <si>
    <t>Рачунарска опрема(компјутери, штампачи,...)</t>
  </si>
  <si>
    <t>Опрема за јавну безбедност</t>
  </si>
  <si>
    <t>електр. И фотогр.опрема и фотокопири</t>
  </si>
  <si>
    <t xml:space="preserve"> ПЛАН РАСХОДА И ИЗДАТАКА ЗА 2015. ГОДИНУ-УСКЛАЂЕН СА ОДЛУКОМ О БУЏЕТУ -СЛ.ЛИСТ ОПШТИНЕ КУЛА БР.9/2015. ОД 23.04.2015.</t>
  </si>
</sst>
</file>

<file path=xl/styles.xml><?xml version="1.0" encoding="utf-8"?>
<styleSheet xmlns="http://schemas.openxmlformats.org/spreadsheetml/2006/main">
  <numFmts count="33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#,###,##0.00"/>
  </numFmts>
  <fonts count="46">
    <font>
      <sz val="10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188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188" fontId="0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/>
    </xf>
    <xf numFmtId="188" fontId="0" fillId="0" borderId="15" xfId="0" applyNumberFormat="1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188" fontId="4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88" fontId="0" fillId="0" borderId="15" xfId="0" applyNumberForma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6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5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0" fontId="6" fillId="0" borderId="14" xfId="0" applyFont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shrinkToFit="1"/>
    </xf>
    <xf numFmtId="188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188" fontId="4" fillId="0" borderId="17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188" fontId="2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188" fontId="0" fillId="0" borderId="13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188" fontId="0" fillId="0" borderId="17" xfId="0" applyNumberFormat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188" fontId="3" fillId="0" borderId="15" xfId="0" applyNumberFormat="1" applyFont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left"/>
    </xf>
    <xf numFmtId="0" fontId="2" fillId="0" borderId="21" xfId="0" applyFont="1" applyBorder="1" applyAlignment="1">
      <alignment wrapText="1"/>
    </xf>
    <xf numFmtId="188" fontId="2" fillId="0" borderId="21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left"/>
    </xf>
    <xf numFmtId="0" fontId="4" fillId="0" borderId="23" xfId="0" applyFont="1" applyBorder="1" applyAlignment="1">
      <alignment/>
    </xf>
    <xf numFmtId="188" fontId="4" fillId="0" borderId="23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188" fontId="0" fillId="0" borderId="13" xfId="0" applyNumberFormat="1" applyBorder="1" applyAlignment="1" applyProtection="1">
      <alignment horizontal="right" vertical="center"/>
      <protection locked="0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/>
    </xf>
    <xf numFmtId="188" fontId="0" fillId="0" borderId="25" xfId="0" applyNumberFormat="1" applyBorder="1" applyAlignment="1" applyProtection="1">
      <alignment horizontal="right" vertical="center"/>
      <protection locked="0"/>
    </xf>
    <xf numFmtId="0" fontId="6" fillId="0" borderId="24" xfId="0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/>
    </xf>
    <xf numFmtId="188" fontId="4" fillId="0" borderId="27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88" fontId="4" fillId="0" borderId="28" xfId="0" applyNumberFormat="1" applyFont="1" applyBorder="1" applyAlignment="1">
      <alignment horizontal="right" vertical="center"/>
    </xf>
    <xf numFmtId="188" fontId="4" fillId="0" borderId="29" xfId="0" applyNumberFormat="1" applyFont="1" applyBorder="1" applyAlignment="1">
      <alignment horizontal="right" vertical="center"/>
    </xf>
    <xf numFmtId="188" fontId="4" fillId="0" borderId="3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2" fillId="0" borderId="31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88" fontId="2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/>
    </xf>
    <xf numFmtId="0" fontId="2" fillId="0" borderId="34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6" fillId="34" borderId="3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3" borderId="34" xfId="0" applyFont="1" applyFill="1" applyBorder="1" applyAlignment="1">
      <alignment/>
    </xf>
    <xf numFmtId="0" fontId="2" fillId="33" borderId="19" xfId="0" applyFont="1" applyFill="1" applyBorder="1" applyAlignment="1">
      <alignment vertical="center"/>
    </xf>
    <xf numFmtId="188" fontId="2" fillId="33" borderId="19" xfId="0" applyNumberFormat="1" applyFont="1" applyFill="1" applyBorder="1" applyAlignment="1">
      <alignment horizontal="right" vertical="center"/>
    </xf>
    <xf numFmtId="188" fontId="4" fillId="33" borderId="3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188" fontId="4" fillId="0" borderId="15" xfId="0" applyNumberFormat="1" applyFont="1" applyFill="1" applyBorder="1" applyAlignment="1" applyProtection="1">
      <alignment horizontal="right" vertical="center"/>
      <protection locked="0"/>
    </xf>
    <xf numFmtId="188" fontId="4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6" fillId="34" borderId="42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188" fontId="7" fillId="0" borderId="15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>
      <alignment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0" fontId="4" fillId="33" borderId="37" xfId="0" applyFont="1" applyFill="1" applyBorder="1" applyAlignment="1">
      <alignment horizontal="left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34" borderId="35" xfId="0" applyFont="1" applyFill="1" applyBorder="1" applyAlignment="1">
      <alignment horizontal="left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3" width="17.140625" style="0" customWidth="1"/>
    <col min="4" max="4" width="15.28125" style="0" customWidth="1"/>
    <col min="5" max="5" width="16.140625" style="0" customWidth="1"/>
    <col min="6" max="6" width="15.421875" style="0" customWidth="1"/>
    <col min="7" max="7" width="15.7109375" style="0" customWidth="1"/>
    <col min="8" max="8" width="17.421875" style="0" customWidth="1"/>
    <col min="9" max="11" width="15.421875" style="0" customWidth="1"/>
    <col min="12" max="12" width="15.7109375" style="0" customWidth="1"/>
  </cols>
  <sheetData>
    <row r="1" spans="1:12" ht="25.5" customHeight="1">
      <c r="A1" s="84" t="s">
        <v>248</v>
      </c>
      <c r="B1" s="84"/>
      <c r="C1" s="84"/>
      <c r="D1" s="84"/>
      <c r="E1" s="84"/>
      <c r="F1" s="84"/>
      <c r="G1" s="84"/>
      <c r="H1" s="84"/>
      <c r="I1" s="79"/>
      <c r="J1" s="64"/>
      <c r="K1" s="64"/>
      <c r="L1" s="1"/>
    </row>
    <row r="2" ht="20.25" customHeight="1">
      <c r="E2" t="s">
        <v>226</v>
      </c>
    </row>
    <row r="3" spans="1:11" ht="21.75" customHeight="1">
      <c r="A3" s="139" t="s">
        <v>233</v>
      </c>
      <c r="B3" s="139"/>
      <c r="C3" s="3"/>
      <c r="D3" s="3"/>
      <c r="E3" s="3" t="s">
        <v>226</v>
      </c>
      <c r="F3" s="4"/>
      <c r="G3" s="3"/>
      <c r="H3" s="3"/>
      <c r="I3" s="4"/>
      <c r="J3" s="4"/>
      <c r="K3" s="4"/>
    </row>
    <row r="4" spans="1:11" ht="16.5" thickBot="1">
      <c r="A4" s="2"/>
      <c r="B4" s="2"/>
      <c r="C4" s="4"/>
      <c r="D4" s="4"/>
      <c r="E4" s="4"/>
      <c r="F4" s="4"/>
      <c r="G4" s="121"/>
      <c r="H4" s="3"/>
      <c r="I4" s="4"/>
      <c r="J4" s="4"/>
      <c r="K4" s="4"/>
    </row>
    <row r="5" spans="1:12" ht="34.5" customHeight="1" thickBot="1">
      <c r="A5" s="140" t="s">
        <v>0</v>
      </c>
      <c r="B5" s="142" t="s">
        <v>1</v>
      </c>
      <c r="C5" s="133" t="s">
        <v>210</v>
      </c>
      <c r="D5" s="131" t="s">
        <v>227</v>
      </c>
      <c r="E5" s="131" t="s">
        <v>222</v>
      </c>
      <c r="F5" s="131" t="s">
        <v>213</v>
      </c>
      <c r="G5" s="127" t="s">
        <v>211</v>
      </c>
      <c r="H5" s="129" t="s">
        <v>212</v>
      </c>
      <c r="I5" s="129" t="s">
        <v>214</v>
      </c>
      <c r="J5" s="137" t="s">
        <v>206</v>
      </c>
      <c r="K5" s="137" t="s">
        <v>205</v>
      </c>
      <c r="L5" s="144" t="s">
        <v>2</v>
      </c>
    </row>
    <row r="6" spans="1:12" ht="49.5" customHeight="1" thickBot="1">
      <c r="A6" s="141"/>
      <c r="B6" s="143"/>
      <c r="C6" s="134"/>
      <c r="D6" s="135"/>
      <c r="E6" s="132"/>
      <c r="F6" s="132"/>
      <c r="G6" s="128"/>
      <c r="H6" s="130"/>
      <c r="I6" s="130"/>
      <c r="J6" s="138"/>
      <c r="K6" s="138"/>
      <c r="L6" s="145"/>
    </row>
    <row r="7" spans="1:12" ht="13.5" thickBot="1">
      <c r="A7" s="5">
        <v>1</v>
      </c>
      <c r="B7" s="6">
        <v>2</v>
      </c>
      <c r="C7" s="105">
        <v>3</v>
      </c>
      <c r="D7" s="107"/>
      <c r="E7" s="104">
        <v>4</v>
      </c>
      <c r="F7" s="5">
        <v>5</v>
      </c>
      <c r="G7" s="6">
        <v>6</v>
      </c>
      <c r="H7" s="5">
        <v>7</v>
      </c>
      <c r="I7" s="6">
        <v>8</v>
      </c>
      <c r="J7" s="5">
        <v>9</v>
      </c>
      <c r="K7" s="6">
        <v>10</v>
      </c>
      <c r="L7" s="5">
        <v>11</v>
      </c>
    </row>
    <row r="8" spans="1:12" s="93" customFormat="1" ht="24.75" customHeight="1" thickTop="1">
      <c r="A8" s="136" t="s">
        <v>217</v>
      </c>
      <c r="B8" s="136"/>
      <c r="C8" s="92"/>
      <c r="D8" s="106"/>
      <c r="E8" s="92"/>
      <c r="F8" s="92"/>
      <c r="G8" s="92"/>
      <c r="H8" s="92"/>
      <c r="I8" s="92"/>
      <c r="J8" s="92"/>
      <c r="K8" s="92"/>
      <c r="L8" s="115"/>
    </row>
    <row r="9" spans="1:12" s="91" customFormat="1" ht="18.75" customHeight="1">
      <c r="A9" s="122" t="s">
        <v>220</v>
      </c>
      <c r="B9" s="123"/>
      <c r="C9" s="125"/>
      <c r="D9" s="125"/>
      <c r="E9" s="125"/>
      <c r="F9" s="125"/>
      <c r="G9" s="125"/>
      <c r="H9" s="125"/>
      <c r="I9" s="125"/>
      <c r="J9" s="125"/>
      <c r="K9" s="125"/>
      <c r="L9" s="126"/>
    </row>
    <row r="10" spans="1:12" s="91" customFormat="1" ht="17.25" customHeight="1">
      <c r="A10" s="122" t="s">
        <v>218</v>
      </c>
      <c r="B10" s="123"/>
      <c r="C10" s="125"/>
      <c r="D10" s="125"/>
      <c r="E10" s="125"/>
      <c r="F10" s="125"/>
      <c r="G10" s="125"/>
      <c r="H10" s="125"/>
      <c r="I10" s="125"/>
      <c r="J10" s="125"/>
      <c r="K10" s="125"/>
      <c r="L10" s="126"/>
    </row>
    <row r="11" spans="1:12" s="91" customFormat="1" ht="17.25" customHeight="1">
      <c r="A11" s="122" t="s">
        <v>221</v>
      </c>
      <c r="B11" s="123"/>
      <c r="C11" s="103"/>
      <c r="D11" s="103"/>
      <c r="E11" s="103"/>
      <c r="F11" s="103"/>
      <c r="G11" s="103"/>
      <c r="H11" s="103"/>
      <c r="I11" s="103"/>
      <c r="J11" s="103"/>
      <c r="K11" s="103"/>
      <c r="L11" s="116"/>
    </row>
    <row r="12" spans="1:12" s="10" customFormat="1" ht="15">
      <c r="A12" s="7">
        <v>411000</v>
      </c>
      <c r="B12" s="8" t="s">
        <v>3</v>
      </c>
      <c r="C12" s="9">
        <f aca="true" t="shared" si="0" ref="C12:K13">+C13</f>
        <v>66000000</v>
      </c>
      <c r="D12" s="9">
        <f t="shared" si="0"/>
        <v>0</v>
      </c>
      <c r="E12" s="9">
        <f aca="true" t="shared" si="1" ref="E12:H13">+E13</f>
        <v>3560000</v>
      </c>
      <c r="F12" s="9">
        <f t="shared" si="1"/>
        <v>0</v>
      </c>
      <c r="G12" s="9">
        <f t="shared" si="1"/>
        <v>11000000</v>
      </c>
      <c r="H12" s="9">
        <f t="shared" si="1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aca="true" t="shared" si="2" ref="L12:L43">SUM(C12:K12)</f>
        <v>80560000</v>
      </c>
    </row>
    <row r="13" spans="1:12" ht="15">
      <c r="A13" s="11">
        <v>411100</v>
      </c>
      <c r="B13" s="12" t="s">
        <v>3</v>
      </c>
      <c r="C13" s="13">
        <f t="shared" si="0"/>
        <v>66000000</v>
      </c>
      <c r="D13" s="13">
        <f t="shared" si="0"/>
        <v>0</v>
      </c>
      <c r="E13" s="13">
        <f t="shared" si="1"/>
        <v>3560000</v>
      </c>
      <c r="F13" s="13">
        <f t="shared" si="1"/>
        <v>0</v>
      </c>
      <c r="G13" s="13">
        <f t="shared" si="1"/>
        <v>11000000</v>
      </c>
      <c r="H13" s="13">
        <f t="shared" si="1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9">
        <f t="shared" si="2"/>
        <v>80560000</v>
      </c>
    </row>
    <row r="14" spans="1:12" ht="15">
      <c r="A14" s="14">
        <v>411111</v>
      </c>
      <c r="B14" s="12" t="s">
        <v>4</v>
      </c>
      <c r="C14" s="15">
        <v>66000000</v>
      </c>
      <c r="D14" s="15"/>
      <c r="E14" s="15">
        <v>3560000</v>
      </c>
      <c r="F14" s="15"/>
      <c r="G14" s="15">
        <v>11000000</v>
      </c>
      <c r="H14" s="15"/>
      <c r="I14" s="15"/>
      <c r="J14" s="15"/>
      <c r="K14" s="15"/>
      <c r="L14" s="9">
        <f t="shared" si="2"/>
        <v>80560000</v>
      </c>
    </row>
    <row r="15" spans="1:12" s="19" customFormat="1" ht="15">
      <c r="A15" s="16">
        <v>412000</v>
      </c>
      <c r="B15" s="17" t="s">
        <v>5</v>
      </c>
      <c r="C15" s="18">
        <f aca="true" t="shared" si="3" ref="C15:K15">+C16+C18+C20</f>
        <v>11700000</v>
      </c>
      <c r="D15" s="18">
        <f t="shared" si="3"/>
        <v>0</v>
      </c>
      <c r="E15" s="18">
        <f>+E16+E18+E20</f>
        <v>2700000</v>
      </c>
      <c r="F15" s="18">
        <f>+F16+F18+F20</f>
        <v>0</v>
      </c>
      <c r="G15" s="18">
        <f>+G16+G18+G20</f>
        <v>0</v>
      </c>
      <c r="H15" s="18">
        <f>+H16+H18+H20</f>
        <v>0</v>
      </c>
      <c r="I15" s="18">
        <f t="shared" si="3"/>
        <v>0</v>
      </c>
      <c r="J15" s="18">
        <f t="shared" si="3"/>
        <v>0</v>
      </c>
      <c r="K15" s="18">
        <f t="shared" si="3"/>
        <v>0</v>
      </c>
      <c r="L15" s="9">
        <f t="shared" si="2"/>
        <v>14400000</v>
      </c>
    </row>
    <row r="16" spans="1:12" ht="15">
      <c r="A16" s="11">
        <v>412100</v>
      </c>
      <c r="B16" s="12" t="s">
        <v>6</v>
      </c>
      <c r="C16" s="20">
        <f aca="true" t="shared" si="4" ref="C16:K16">+C17</f>
        <v>7840000</v>
      </c>
      <c r="D16" s="20">
        <f t="shared" si="4"/>
        <v>0</v>
      </c>
      <c r="E16" s="20">
        <f>+E17</f>
        <v>1810000</v>
      </c>
      <c r="F16" s="20">
        <f>+F17</f>
        <v>0</v>
      </c>
      <c r="G16" s="20">
        <f>+G17</f>
        <v>0</v>
      </c>
      <c r="H16" s="20">
        <f>+H17</f>
        <v>0</v>
      </c>
      <c r="I16" s="20">
        <f t="shared" si="4"/>
        <v>0</v>
      </c>
      <c r="J16" s="20">
        <f t="shared" si="4"/>
        <v>0</v>
      </c>
      <c r="K16" s="20">
        <f t="shared" si="4"/>
        <v>0</v>
      </c>
      <c r="L16" s="9">
        <f t="shared" si="2"/>
        <v>9650000</v>
      </c>
    </row>
    <row r="17" spans="1:12" ht="15">
      <c r="A17" s="21">
        <v>412111</v>
      </c>
      <c r="B17" s="22" t="s">
        <v>6</v>
      </c>
      <c r="C17" s="20">
        <v>7840000</v>
      </c>
      <c r="D17" s="20"/>
      <c r="E17" s="20">
        <v>1810000</v>
      </c>
      <c r="F17" s="20"/>
      <c r="G17" s="20"/>
      <c r="H17" s="20"/>
      <c r="I17" s="20"/>
      <c r="J17" s="20"/>
      <c r="K17" s="20"/>
      <c r="L17" s="9">
        <f t="shared" si="2"/>
        <v>9650000</v>
      </c>
    </row>
    <row r="18" spans="1:12" ht="15">
      <c r="A18" s="11">
        <v>412200</v>
      </c>
      <c r="B18" s="12" t="s">
        <v>7</v>
      </c>
      <c r="C18" s="20">
        <f aca="true" t="shared" si="5" ref="C18:K18">+C19</f>
        <v>3275000</v>
      </c>
      <c r="D18" s="20">
        <f t="shared" si="5"/>
        <v>0</v>
      </c>
      <c r="E18" s="20">
        <f>+E19</f>
        <v>845000</v>
      </c>
      <c r="F18" s="20">
        <f>+F19</f>
        <v>0</v>
      </c>
      <c r="G18" s="20">
        <f>+G19</f>
        <v>0</v>
      </c>
      <c r="H18" s="20">
        <f>+H19</f>
        <v>0</v>
      </c>
      <c r="I18" s="20">
        <f t="shared" si="5"/>
        <v>0</v>
      </c>
      <c r="J18" s="20">
        <f t="shared" si="5"/>
        <v>0</v>
      </c>
      <c r="K18" s="20">
        <f t="shared" si="5"/>
        <v>0</v>
      </c>
      <c r="L18" s="9">
        <f t="shared" si="2"/>
        <v>4120000</v>
      </c>
    </row>
    <row r="19" spans="1:12" ht="15">
      <c r="A19" s="23">
        <v>412211</v>
      </c>
      <c r="B19" s="12" t="s">
        <v>7</v>
      </c>
      <c r="C19" s="20">
        <v>3275000</v>
      </c>
      <c r="D19" s="20"/>
      <c r="E19" s="20">
        <v>845000</v>
      </c>
      <c r="F19" s="20"/>
      <c r="G19" s="20"/>
      <c r="H19" s="20"/>
      <c r="I19" s="20"/>
      <c r="J19" s="20"/>
      <c r="K19" s="20"/>
      <c r="L19" s="9">
        <f t="shared" si="2"/>
        <v>4120000</v>
      </c>
    </row>
    <row r="20" spans="1:12" ht="15">
      <c r="A20" s="11">
        <v>412300</v>
      </c>
      <c r="B20" s="12" t="s">
        <v>8</v>
      </c>
      <c r="C20" s="20">
        <f aca="true" t="shared" si="6" ref="C20:K20">+C21</f>
        <v>585000</v>
      </c>
      <c r="D20" s="20">
        <f t="shared" si="6"/>
        <v>0</v>
      </c>
      <c r="E20" s="20">
        <f>+E21</f>
        <v>45000</v>
      </c>
      <c r="F20" s="20">
        <f>+F21</f>
        <v>0</v>
      </c>
      <c r="G20" s="20">
        <f>+G21</f>
        <v>0</v>
      </c>
      <c r="H20" s="20">
        <f>+H21</f>
        <v>0</v>
      </c>
      <c r="I20" s="20">
        <f t="shared" si="6"/>
        <v>0</v>
      </c>
      <c r="J20" s="20">
        <f t="shared" si="6"/>
        <v>0</v>
      </c>
      <c r="K20" s="20">
        <f t="shared" si="6"/>
        <v>0</v>
      </c>
      <c r="L20" s="9">
        <f t="shared" si="2"/>
        <v>630000</v>
      </c>
    </row>
    <row r="21" spans="1:12" ht="15">
      <c r="A21" s="23">
        <v>412311</v>
      </c>
      <c r="B21" s="12" t="s">
        <v>8</v>
      </c>
      <c r="C21" s="20">
        <v>585000</v>
      </c>
      <c r="D21" s="20"/>
      <c r="E21" s="20">
        <v>45000</v>
      </c>
      <c r="F21" s="20"/>
      <c r="G21" s="20"/>
      <c r="H21" s="20"/>
      <c r="I21" s="20"/>
      <c r="J21" s="20"/>
      <c r="K21" s="20"/>
      <c r="L21" s="9">
        <f t="shared" si="2"/>
        <v>630000</v>
      </c>
    </row>
    <row r="22" spans="1:12" s="19" customFormat="1" ht="15">
      <c r="A22" s="16">
        <v>413000</v>
      </c>
      <c r="B22" s="17" t="s">
        <v>9</v>
      </c>
      <c r="C22" s="18">
        <f aca="true" t="shared" si="7" ref="C22:K22">+C23</f>
        <v>90000</v>
      </c>
      <c r="D22" s="18">
        <f t="shared" si="7"/>
        <v>0</v>
      </c>
      <c r="E22" s="18">
        <f>+E23</f>
        <v>750000</v>
      </c>
      <c r="F22" s="18">
        <f>+F23</f>
        <v>0</v>
      </c>
      <c r="G22" s="18">
        <f>+G23</f>
        <v>0</v>
      </c>
      <c r="H22" s="18">
        <f>+H23</f>
        <v>0</v>
      </c>
      <c r="I22" s="18">
        <f t="shared" si="7"/>
        <v>0</v>
      </c>
      <c r="J22" s="18">
        <f t="shared" si="7"/>
        <v>0</v>
      </c>
      <c r="K22" s="18">
        <f t="shared" si="7"/>
        <v>350000</v>
      </c>
      <c r="L22" s="9">
        <f t="shared" si="2"/>
        <v>1190000</v>
      </c>
    </row>
    <row r="23" spans="1:14" ht="15">
      <c r="A23" s="11">
        <v>413100</v>
      </c>
      <c r="B23" s="12" t="s">
        <v>9</v>
      </c>
      <c r="C23" s="20">
        <f aca="true" t="shared" si="8" ref="C23:K23">+C25+C24</f>
        <v>90000</v>
      </c>
      <c r="D23" s="20">
        <f t="shared" si="8"/>
        <v>0</v>
      </c>
      <c r="E23" s="20">
        <f>+E25+E24</f>
        <v>750000</v>
      </c>
      <c r="F23" s="20">
        <f>+F25+F24</f>
        <v>0</v>
      </c>
      <c r="G23" s="20">
        <f>+G25+G24</f>
        <v>0</v>
      </c>
      <c r="H23" s="20">
        <f>+H25+H24</f>
        <v>0</v>
      </c>
      <c r="I23" s="20">
        <f t="shared" si="8"/>
        <v>0</v>
      </c>
      <c r="J23" s="20">
        <f t="shared" si="8"/>
        <v>0</v>
      </c>
      <c r="K23" s="20">
        <f t="shared" si="8"/>
        <v>350000</v>
      </c>
      <c r="L23" s="9">
        <f t="shared" si="2"/>
        <v>1190000</v>
      </c>
      <c r="N23" s="24"/>
    </row>
    <row r="24" spans="1:14" ht="15">
      <c r="A24" s="23">
        <v>413142</v>
      </c>
      <c r="B24" s="12" t="s">
        <v>10</v>
      </c>
      <c r="C24" s="20"/>
      <c r="D24" s="20"/>
      <c r="E24" s="20">
        <v>700000</v>
      </c>
      <c r="F24" s="20"/>
      <c r="G24" s="20"/>
      <c r="H24" s="20"/>
      <c r="I24" s="20"/>
      <c r="J24" s="20"/>
      <c r="K24" s="20">
        <v>350000</v>
      </c>
      <c r="L24" s="9">
        <f t="shared" si="2"/>
        <v>1050000</v>
      </c>
      <c r="N24" s="24"/>
    </row>
    <row r="25" spans="1:14" ht="15">
      <c r="A25" s="23">
        <v>413151</v>
      </c>
      <c r="B25" s="12" t="s">
        <v>11</v>
      </c>
      <c r="C25" s="20">
        <v>90000</v>
      </c>
      <c r="D25" s="20"/>
      <c r="E25" s="20">
        <v>50000</v>
      </c>
      <c r="F25" s="20"/>
      <c r="G25" s="20"/>
      <c r="H25" s="20"/>
      <c r="I25" s="20"/>
      <c r="J25" s="20"/>
      <c r="K25" s="20"/>
      <c r="L25" s="9">
        <f t="shared" si="2"/>
        <v>140000</v>
      </c>
      <c r="N25" s="24"/>
    </row>
    <row r="26" spans="1:12" s="19" customFormat="1" ht="15">
      <c r="A26" s="16">
        <v>414000</v>
      </c>
      <c r="B26" s="17" t="s">
        <v>12</v>
      </c>
      <c r="C26" s="18">
        <f aca="true" t="shared" si="9" ref="C26:K26">+C27+C30+C32+C34</f>
        <v>400000</v>
      </c>
      <c r="D26" s="18">
        <f t="shared" si="9"/>
        <v>0</v>
      </c>
      <c r="E26" s="18">
        <f>+E27+E30+E32+E34</f>
        <v>100000</v>
      </c>
      <c r="F26" s="18">
        <f>+F27+F30+F32+F34</f>
        <v>0</v>
      </c>
      <c r="G26" s="18">
        <f>+G27+G30+G32+G34</f>
        <v>0</v>
      </c>
      <c r="H26" s="18">
        <f>+H27+H30+H32+H34</f>
        <v>0</v>
      </c>
      <c r="I26" s="18">
        <f t="shared" si="9"/>
        <v>0</v>
      </c>
      <c r="J26" s="18">
        <f t="shared" si="9"/>
        <v>0</v>
      </c>
      <c r="K26" s="18">
        <f t="shared" si="9"/>
        <v>0</v>
      </c>
      <c r="L26" s="9">
        <f t="shared" si="2"/>
        <v>500000</v>
      </c>
    </row>
    <row r="27" spans="1:12" ht="15">
      <c r="A27" s="11">
        <v>414100</v>
      </c>
      <c r="B27" s="12" t="s">
        <v>13</v>
      </c>
      <c r="C27" s="20">
        <f aca="true" t="shared" si="10" ref="C27:K27">+C28+C29</f>
        <v>0</v>
      </c>
      <c r="D27" s="20">
        <f t="shared" si="10"/>
        <v>0</v>
      </c>
      <c r="E27" s="20">
        <f>+E28+E29</f>
        <v>0</v>
      </c>
      <c r="F27" s="20">
        <f>+F28+F29</f>
        <v>0</v>
      </c>
      <c r="G27" s="20">
        <f>+G28+G29</f>
        <v>0</v>
      </c>
      <c r="H27" s="20">
        <f>+H28+H29</f>
        <v>0</v>
      </c>
      <c r="I27" s="20">
        <f t="shared" si="10"/>
        <v>0</v>
      </c>
      <c r="J27" s="20">
        <f t="shared" si="10"/>
        <v>0</v>
      </c>
      <c r="K27" s="20">
        <f t="shared" si="10"/>
        <v>0</v>
      </c>
      <c r="L27" s="9">
        <f t="shared" si="2"/>
        <v>0</v>
      </c>
    </row>
    <row r="28" spans="1:12" ht="15">
      <c r="A28" s="23">
        <v>414111</v>
      </c>
      <c r="B28" s="12" t="s">
        <v>14</v>
      </c>
      <c r="C28" s="20"/>
      <c r="D28" s="20"/>
      <c r="E28" s="20"/>
      <c r="F28" s="20"/>
      <c r="G28" s="20"/>
      <c r="H28" s="20"/>
      <c r="I28" s="20"/>
      <c r="J28" s="20"/>
      <c r="K28" s="20"/>
      <c r="L28" s="9">
        <f t="shared" si="2"/>
        <v>0</v>
      </c>
    </row>
    <row r="29" spans="1:12" ht="15">
      <c r="A29" s="23">
        <v>414121</v>
      </c>
      <c r="B29" s="12" t="s">
        <v>15</v>
      </c>
      <c r="C29" s="20"/>
      <c r="D29" s="20"/>
      <c r="E29" s="20"/>
      <c r="F29" s="20"/>
      <c r="G29" s="20"/>
      <c r="H29" s="20"/>
      <c r="I29" s="20"/>
      <c r="J29" s="20"/>
      <c r="K29" s="20"/>
      <c r="L29" s="9">
        <f t="shared" si="2"/>
        <v>0</v>
      </c>
    </row>
    <row r="30" spans="1:12" ht="15">
      <c r="A30" s="11">
        <v>414200</v>
      </c>
      <c r="B30" s="12" t="s">
        <v>16</v>
      </c>
      <c r="C30" s="15">
        <f aca="true" t="shared" si="11" ref="C30:K30">+C31</f>
        <v>0</v>
      </c>
      <c r="D30" s="15">
        <f t="shared" si="11"/>
        <v>0</v>
      </c>
      <c r="E30" s="15">
        <f>+E31</f>
        <v>0</v>
      </c>
      <c r="F30" s="15">
        <f>+F31</f>
        <v>0</v>
      </c>
      <c r="G30" s="15">
        <f>+G31</f>
        <v>0</v>
      </c>
      <c r="H30" s="15">
        <f>+H31</f>
        <v>0</v>
      </c>
      <c r="I30" s="15">
        <f t="shared" si="11"/>
        <v>0</v>
      </c>
      <c r="J30" s="15">
        <f t="shared" si="11"/>
        <v>0</v>
      </c>
      <c r="K30" s="15">
        <f t="shared" si="11"/>
        <v>0</v>
      </c>
      <c r="L30" s="9">
        <f t="shared" si="2"/>
        <v>0</v>
      </c>
    </row>
    <row r="31" spans="1:12" ht="15">
      <c r="A31" s="23">
        <v>414211</v>
      </c>
      <c r="B31" s="12" t="s">
        <v>16</v>
      </c>
      <c r="C31" s="20"/>
      <c r="D31" s="20"/>
      <c r="E31" s="20"/>
      <c r="F31" s="20"/>
      <c r="G31" s="20"/>
      <c r="H31" s="20"/>
      <c r="I31" s="20"/>
      <c r="J31" s="20"/>
      <c r="K31" s="20"/>
      <c r="L31" s="9">
        <f t="shared" si="2"/>
        <v>0</v>
      </c>
    </row>
    <row r="32" spans="1:12" ht="15">
      <c r="A32" s="11">
        <v>414300</v>
      </c>
      <c r="B32" s="12" t="s">
        <v>17</v>
      </c>
      <c r="C32" s="20">
        <f aca="true" t="shared" si="12" ref="C32:K32">+C33</f>
        <v>400000</v>
      </c>
      <c r="D32" s="20">
        <f t="shared" si="12"/>
        <v>0</v>
      </c>
      <c r="E32" s="20">
        <f>+E33</f>
        <v>100000</v>
      </c>
      <c r="F32" s="20">
        <f>+F33</f>
        <v>0</v>
      </c>
      <c r="G32" s="20">
        <f>+G33</f>
        <v>0</v>
      </c>
      <c r="H32" s="20">
        <f>+H33</f>
        <v>0</v>
      </c>
      <c r="I32" s="20">
        <f t="shared" si="12"/>
        <v>0</v>
      </c>
      <c r="J32" s="20">
        <f t="shared" si="12"/>
        <v>0</v>
      </c>
      <c r="K32" s="20">
        <f t="shared" si="12"/>
        <v>0</v>
      </c>
      <c r="L32" s="9">
        <f t="shared" si="2"/>
        <v>500000</v>
      </c>
    </row>
    <row r="33" spans="1:12" ht="15">
      <c r="A33" s="23">
        <v>414311</v>
      </c>
      <c r="B33" s="12" t="s">
        <v>18</v>
      </c>
      <c r="C33" s="20">
        <v>400000</v>
      </c>
      <c r="D33" s="20"/>
      <c r="E33" s="20">
        <v>100000</v>
      </c>
      <c r="F33" s="20"/>
      <c r="G33" s="20"/>
      <c r="H33" s="20"/>
      <c r="I33" s="20"/>
      <c r="J33" s="20"/>
      <c r="K33" s="20"/>
      <c r="L33" s="9">
        <f t="shared" si="2"/>
        <v>500000</v>
      </c>
    </row>
    <row r="34" spans="1:12" ht="15">
      <c r="A34" s="11">
        <v>414400</v>
      </c>
      <c r="B34" s="12" t="s">
        <v>19</v>
      </c>
      <c r="C34" s="20">
        <f aca="true" t="shared" si="13" ref="C34:K34">+C35</f>
        <v>0</v>
      </c>
      <c r="D34" s="20">
        <f t="shared" si="13"/>
        <v>0</v>
      </c>
      <c r="E34" s="20">
        <f>+E35</f>
        <v>0</v>
      </c>
      <c r="F34" s="20">
        <f>+F35</f>
        <v>0</v>
      </c>
      <c r="G34" s="20">
        <f>+G35</f>
        <v>0</v>
      </c>
      <c r="H34" s="20">
        <f>+H35</f>
        <v>0</v>
      </c>
      <c r="I34" s="20">
        <f t="shared" si="13"/>
        <v>0</v>
      </c>
      <c r="J34" s="20">
        <f t="shared" si="13"/>
        <v>0</v>
      </c>
      <c r="K34" s="20">
        <f t="shared" si="13"/>
        <v>0</v>
      </c>
      <c r="L34" s="9">
        <f t="shared" si="2"/>
        <v>0</v>
      </c>
    </row>
    <row r="35" spans="1:12" ht="15">
      <c r="A35" s="23">
        <v>414411</v>
      </c>
      <c r="B35" s="12" t="s">
        <v>19</v>
      </c>
      <c r="C35" s="20"/>
      <c r="D35" s="20"/>
      <c r="E35" s="20"/>
      <c r="F35" s="20"/>
      <c r="G35" s="20"/>
      <c r="H35" s="20"/>
      <c r="I35" s="20"/>
      <c r="J35" s="20"/>
      <c r="K35" s="20"/>
      <c r="L35" s="9">
        <f t="shared" si="2"/>
        <v>0</v>
      </c>
    </row>
    <row r="36" spans="1:12" s="19" customFormat="1" ht="15">
      <c r="A36" s="16">
        <v>415000</v>
      </c>
      <c r="B36" s="17" t="s">
        <v>20</v>
      </c>
      <c r="C36" s="18">
        <f aca="true" t="shared" si="14" ref="C36:K37">+C37</f>
        <v>1090000</v>
      </c>
      <c r="D36" s="18">
        <f t="shared" si="14"/>
        <v>0</v>
      </c>
      <c r="E36" s="18">
        <f aca="true" t="shared" si="15" ref="E36:H37">+E37</f>
        <v>335000</v>
      </c>
      <c r="F36" s="18">
        <f t="shared" si="15"/>
        <v>0</v>
      </c>
      <c r="G36" s="18">
        <f t="shared" si="15"/>
        <v>0</v>
      </c>
      <c r="H36" s="18">
        <f t="shared" si="15"/>
        <v>0</v>
      </c>
      <c r="I36" s="18">
        <f t="shared" si="14"/>
        <v>0</v>
      </c>
      <c r="J36" s="18">
        <f t="shared" si="14"/>
        <v>0</v>
      </c>
      <c r="K36" s="18">
        <f t="shared" si="14"/>
        <v>0</v>
      </c>
      <c r="L36" s="9">
        <f t="shared" si="2"/>
        <v>1425000</v>
      </c>
    </row>
    <row r="37" spans="1:12" ht="15">
      <c r="A37" s="11">
        <v>415100</v>
      </c>
      <c r="B37" s="12" t="s">
        <v>20</v>
      </c>
      <c r="C37" s="20">
        <f t="shared" si="14"/>
        <v>1090000</v>
      </c>
      <c r="D37" s="20">
        <f t="shared" si="14"/>
        <v>0</v>
      </c>
      <c r="E37" s="20">
        <f t="shared" si="15"/>
        <v>335000</v>
      </c>
      <c r="F37" s="20">
        <f t="shared" si="15"/>
        <v>0</v>
      </c>
      <c r="G37" s="20">
        <f t="shared" si="15"/>
        <v>0</v>
      </c>
      <c r="H37" s="20">
        <f t="shared" si="15"/>
        <v>0</v>
      </c>
      <c r="I37" s="20">
        <f t="shared" si="14"/>
        <v>0</v>
      </c>
      <c r="J37" s="20">
        <f t="shared" si="14"/>
        <v>0</v>
      </c>
      <c r="K37" s="20">
        <f t="shared" si="14"/>
        <v>0</v>
      </c>
      <c r="L37" s="9">
        <f t="shared" si="2"/>
        <v>1425000</v>
      </c>
    </row>
    <row r="38" spans="1:12" ht="15">
      <c r="A38" s="23">
        <v>415112</v>
      </c>
      <c r="B38" s="12" t="s">
        <v>21</v>
      </c>
      <c r="C38" s="20">
        <v>1090000</v>
      </c>
      <c r="D38" s="20"/>
      <c r="E38" s="20">
        <v>335000</v>
      </c>
      <c r="F38" s="20"/>
      <c r="G38" s="20"/>
      <c r="H38" s="20"/>
      <c r="I38" s="20"/>
      <c r="J38" s="20"/>
      <c r="K38" s="20"/>
      <c r="L38" s="9">
        <f t="shared" si="2"/>
        <v>1425000</v>
      </c>
    </row>
    <row r="39" spans="1:12" s="19" customFormat="1" ht="15">
      <c r="A39" s="16">
        <v>416000</v>
      </c>
      <c r="B39" s="25" t="s">
        <v>22</v>
      </c>
      <c r="C39" s="18">
        <f aca="true" t="shared" si="16" ref="C39:K39">+C40</f>
        <v>1400000</v>
      </c>
      <c r="D39" s="18">
        <f t="shared" si="16"/>
        <v>0</v>
      </c>
      <c r="E39" s="18">
        <f>+E40</f>
        <v>0</v>
      </c>
      <c r="F39" s="18">
        <f>+F40</f>
        <v>0</v>
      </c>
      <c r="G39" s="18">
        <f>+G40</f>
        <v>0</v>
      </c>
      <c r="H39" s="18">
        <f>+H40</f>
        <v>0</v>
      </c>
      <c r="I39" s="18">
        <f t="shared" si="16"/>
        <v>0</v>
      </c>
      <c r="J39" s="18">
        <f t="shared" si="16"/>
        <v>0</v>
      </c>
      <c r="K39" s="18">
        <f t="shared" si="16"/>
        <v>0</v>
      </c>
      <c r="L39" s="9">
        <f t="shared" si="2"/>
        <v>1400000</v>
      </c>
    </row>
    <row r="40" spans="1:12" ht="15">
      <c r="A40" s="11">
        <v>416100</v>
      </c>
      <c r="B40" s="26" t="s">
        <v>22</v>
      </c>
      <c r="C40" s="20">
        <f aca="true" t="shared" si="17" ref="C40:K40">C41+C42</f>
        <v>1400000</v>
      </c>
      <c r="D40" s="20">
        <f t="shared" si="17"/>
        <v>0</v>
      </c>
      <c r="E40" s="20">
        <f>E41+E42</f>
        <v>0</v>
      </c>
      <c r="F40" s="20">
        <f>F41+F42</f>
        <v>0</v>
      </c>
      <c r="G40" s="20">
        <f>G41+G42</f>
        <v>0</v>
      </c>
      <c r="H40" s="20">
        <f>H41+H42</f>
        <v>0</v>
      </c>
      <c r="I40" s="20">
        <f t="shared" si="17"/>
        <v>0</v>
      </c>
      <c r="J40" s="20">
        <f t="shared" si="17"/>
        <v>0</v>
      </c>
      <c r="K40" s="20">
        <f t="shared" si="17"/>
        <v>0</v>
      </c>
      <c r="L40" s="9">
        <f t="shared" si="2"/>
        <v>1400000</v>
      </c>
    </row>
    <row r="41" spans="1:12" ht="15">
      <c r="A41" s="23">
        <v>416111</v>
      </c>
      <c r="B41" s="26" t="s">
        <v>23</v>
      </c>
      <c r="C41" s="20">
        <v>1400000</v>
      </c>
      <c r="D41" s="20"/>
      <c r="E41" s="20"/>
      <c r="F41" s="20"/>
      <c r="G41" s="20"/>
      <c r="H41" s="20"/>
      <c r="I41" s="20"/>
      <c r="J41" s="20"/>
      <c r="K41" s="20"/>
      <c r="L41" s="9">
        <f t="shared" si="2"/>
        <v>1400000</v>
      </c>
    </row>
    <row r="42" spans="1:12" ht="15">
      <c r="A42" s="23">
        <v>416112</v>
      </c>
      <c r="B42" s="26" t="s">
        <v>24</v>
      </c>
      <c r="C42" s="20"/>
      <c r="D42" s="20"/>
      <c r="E42" s="20"/>
      <c r="F42" s="20"/>
      <c r="G42" s="20"/>
      <c r="H42" s="20"/>
      <c r="I42" s="20"/>
      <c r="J42" s="20"/>
      <c r="K42" s="20"/>
      <c r="L42" s="9">
        <f t="shared" si="2"/>
        <v>0</v>
      </c>
    </row>
    <row r="43" spans="1:12" s="19" customFormat="1" ht="15">
      <c r="A43" s="16">
        <v>421000</v>
      </c>
      <c r="B43" s="17" t="s">
        <v>25</v>
      </c>
      <c r="C43" s="18">
        <f aca="true" t="shared" si="18" ref="C43:K43">+C44+C47+C52+C56+C61+C66</f>
        <v>8500000</v>
      </c>
      <c r="D43" s="18">
        <f t="shared" si="18"/>
        <v>0</v>
      </c>
      <c r="E43" s="18">
        <f>+E44+E47+E52+E56+E61+E66</f>
        <v>2910000</v>
      </c>
      <c r="F43" s="18">
        <f>+F44+F47+F52+F56+F61+F66</f>
        <v>0</v>
      </c>
      <c r="G43" s="18">
        <f>+G44+G47+G52+G56+G61+G66</f>
        <v>400000</v>
      </c>
      <c r="H43" s="18">
        <f>+H44+H47+H52+H56+H61+H66</f>
        <v>0</v>
      </c>
      <c r="I43" s="18">
        <f t="shared" si="18"/>
        <v>0</v>
      </c>
      <c r="J43" s="18">
        <f t="shared" si="18"/>
        <v>0</v>
      </c>
      <c r="K43" s="18">
        <f t="shared" si="18"/>
        <v>300000</v>
      </c>
      <c r="L43" s="9">
        <f t="shared" si="2"/>
        <v>12110000</v>
      </c>
    </row>
    <row r="44" spans="1:12" ht="15">
      <c r="A44" s="11">
        <v>421100</v>
      </c>
      <c r="B44" s="12" t="s">
        <v>26</v>
      </c>
      <c r="C44" s="20">
        <f aca="true" t="shared" si="19" ref="C44:K44">+C45+C46</f>
        <v>0</v>
      </c>
      <c r="D44" s="20">
        <f t="shared" si="19"/>
        <v>0</v>
      </c>
      <c r="E44" s="20">
        <f>+E45+E46</f>
        <v>350000</v>
      </c>
      <c r="F44" s="20">
        <f>+F45+F46</f>
        <v>0</v>
      </c>
      <c r="G44" s="20">
        <f>+G45+G46</f>
        <v>0</v>
      </c>
      <c r="H44" s="20">
        <f>+H45+H46</f>
        <v>0</v>
      </c>
      <c r="I44" s="20">
        <f t="shared" si="19"/>
        <v>0</v>
      </c>
      <c r="J44" s="20">
        <f t="shared" si="19"/>
        <v>0</v>
      </c>
      <c r="K44" s="20">
        <f t="shared" si="19"/>
        <v>0</v>
      </c>
      <c r="L44" s="9">
        <f aca="true" t="shared" si="20" ref="L44:L75">SUM(C44:K44)</f>
        <v>350000</v>
      </c>
    </row>
    <row r="45" spans="1:12" ht="15">
      <c r="A45" s="23">
        <v>421111</v>
      </c>
      <c r="B45" s="12" t="s">
        <v>27</v>
      </c>
      <c r="C45" s="20"/>
      <c r="D45" s="20"/>
      <c r="E45" s="20">
        <v>350000</v>
      </c>
      <c r="F45" s="20"/>
      <c r="G45" s="20"/>
      <c r="H45" s="20"/>
      <c r="I45" s="20"/>
      <c r="J45" s="20"/>
      <c r="K45" s="20"/>
      <c r="L45" s="9">
        <f t="shared" si="20"/>
        <v>350000</v>
      </c>
    </row>
    <row r="46" spans="1:12" ht="15">
      <c r="A46" s="23">
        <v>421121</v>
      </c>
      <c r="B46" s="12" t="s">
        <v>28</v>
      </c>
      <c r="C46" s="20"/>
      <c r="D46" s="20"/>
      <c r="E46" s="20"/>
      <c r="F46" s="20"/>
      <c r="G46" s="20"/>
      <c r="H46" s="20"/>
      <c r="I46" s="20"/>
      <c r="J46" s="20"/>
      <c r="K46" s="20"/>
      <c r="L46" s="9">
        <f t="shared" si="20"/>
        <v>0</v>
      </c>
    </row>
    <row r="47" spans="1:12" ht="15">
      <c r="A47" s="11">
        <v>421200</v>
      </c>
      <c r="B47" s="12" t="s">
        <v>29</v>
      </c>
      <c r="C47" s="20">
        <f aca="true" t="shared" si="21" ref="C47:K47">+C48+C49+C50+C51</f>
        <v>8500000</v>
      </c>
      <c r="D47" s="20">
        <f t="shared" si="21"/>
        <v>0</v>
      </c>
      <c r="E47" s="20">
        <f>+E48+E49+E50+E51</f>
        <v>200000</v>
      </c>
      <c r="F47" s="20">
        <f>+F48+F49+F50+F51</f>
        <v>0</v>
      </c>
      <c r="G47" s="20">
        <f>+G48+G49+G50+G51</f>
        <v>250000</v>
      </c>
      <c r="H47" s="20">
        <f>+H48+H49+H50+H51</f>
        <v>0</v>
      </c>
      <c r="I47" s="20">
        <f t="shared" si="21"/>
        <v>0</v>
      </c>
      <c r="J47" s="20">
        <f t="shared" si="21"/>
        <v>0</v>
      </c>
      <c r="K47" s="20">
        <f t="shared" si="21"/>
        <v>300000</v>
      </c>
      <c r="L47" s="9">
        <f t="shared" si="20"/>
        <v>9250000</v>
      </c>
    </row>
    <row r="48" spans="1:12" ht="15">
      <c r="A48" s="23">
        <v>421211</v>
      </c>
      <c r="B48" s="12" t="s">
        <v>30</v>
      </c>
      <c r="C48" s="20">
        <v>5000000</v>
      </c>
      <c r="D48" s="20"/>
      <c r="E48" s="20"/>
      <c r="F48" s="20"/>
      <c r="G48" s="20">
        <v>50000</v>
      </c>
      <c r="H48" s="20"/>
      <c r="I48" s="20"/>
      <c r="J48" s="20"/>
      <c r="K48" s="20">
        <v>100000</v>
      </c>
      <c r="L48" s="9">
        <f t="shared" si="20"/>
        <v>5150000</v>
      </c>
    </row>
    <row r="49" spans="1:12" ht="15">
      <c r="A49" s="27">
        <v>421221</v>
      </c>
      <c r="B49" s="12" t="s">
        <v>31</v>
      </c>
      <c r="C49" s="20">
        <v>150000</v>
      </c>
      <c r="D49" s="20"/>
      <c r="E49" s="20">
        <v>200000</v>
      </c>
      <c r="F49" s="20"/>
      <c r="G49" s="20"/>
      <c r="H49" s="20"/>
      <c r="I49" s="20"/>
      <c r="J49" s="20"/>
      <c r="K49" s="20">
        <v>50000</v>
      </c>
      <c r="L49" s="9">
        <f t="shared" si="20"/>
        <v>400000</v>
      </c>
    </row>
    <row r="50" spans="1:12" ht="15">
      <c r="A50" s="27">
        <v>421222</v>
      </c>
      <c r="B50" s="12" t="s">
        <v>32</v>
      </c>
      <c r="C50" s="20">
        <v>750000</v>
      </c>
      <c r="D50" s="20"/>
      <c r="E50" s="20"/>
      <c r="F50" s="20"/>
      <c r="G50" s="20"/>
      <c r="H50" s="20"/>
      <c r="I50" s="20"/>
      <c r="J50" s="20"/>
      <c r="K50" s="20">
        <v>50000</v>
      </c>
      <c r="L50" s="9">
        <f t="shared" si="20"/>
        <v>800000</v>
      </c>
    </row>
    <row r="51" spans="1:12" ht="15">
      <c r="A51" s="27">
        <v>421224</v>
      </c>
      <c r="B51" s="12" t="s">
        <v>33</v>
      </c>
      <c r="C51" s="20">
        <v>2600000</v>
      </c>
      <c r="D51" s="20"/>
      <c r="E51" s="20"/>
      <c r="F51" s="20"/>
      <c r="G51" s="20">
        <v>200000</v>
      </c>
      <c r="H51" s="20"/>
      <c r="I51" s="20"/>
      <c r="J51" s="20"/>
      <c r="K51" s="20">
        <v>100000</v>
      </c>
      <c r="L51" s="9">
        <f t="shared" si="20"/>
        <v>2900000</v>
      </c>
    </row>
    <row r="52" spans="1:12" ht="15">
      <c r="A52" s="11">
        <v>421300</v>
      </c>
      <c r="B52" s="12" t="s">
        <v>34</v>
      </c>
      <c r="C52" s="20">
        <f aca="true" t="shared" si="22" ref="C52:K52">+C53+C54+C55</f>
        <v>0</v>
      </c>
      <c r="D52" s="20">
        <f t="shared" si="22"/>
        <v>0</v>
      </c>
      <c r="E52" s="20">
        <f>+E53+E54+E55</f>
        <v>1400000</v>
      </c>
      <c r="F52" s="20">
        <f>+F53+F54+F55</f>
        <v>0</v>
      </c>
      <c r="G52" s="20">
        <f>+G53+G54+G55</f>
        <v>100000</v>
      </c>
      <c r="H52" s="20">
        <f>+H53+H54+H55</f>
        <v>0</v>
      </c>
      <c r="I52" s="20">
        <f t="shared" si="22"/>
        <v>0</v>
      </c>
      <c r="J52" s="20">
        <f t="shared" si="22"/>
        <v>0</v>
      </c>
      <c r="K52" s="20">
        <f t="shared" si="22"/>
        <v>0</v>
      </c>
      <c r="L52" s="9">
        <f t="shared" si="20"/>
        <v>1500000</v>
      </c>
    </row>
    <row r="53" spans="1:12" ht="15">
      <c r="A53" s="23">
        <v>421311</v>
      </c>
      <c r="B53" s="12" t="s">
        <v>35</v>
      </c>
      <c r="C53" s="20"/>
      <c r="D53" s="20"/>
      <c r="E53" s="20">
        <v>1100000</v>
      </c>
      <c r="F53" s="20"/>
      <c r="G53" s="20">
        <v>100000</v>
      </c>
      <c r="H53" s="20"/>
      <c r="I53" s="20"/>
      <c r="J53" s="20"/>
      <c r="K53" s="20"/>
      <c r="L53" s="9">
        <f t="shared" si="20"/>
        <v>1200000</v>
      </c>
    </row>
    <row r="54" spans="1:12" ht="15">
      <c r="A54" s="23">
        <v>421321</v>
      </c>
      <c r="B54" s="12" t="s">
        <v>36</v>
      </c>
      <c r="C54" s="20"/>
      <c r="D54" s="20"/>
      <c r="E54" s="20">
        <v>300000</v>
      </c>
      <c r="F54" s="20"/>
      <c r="G54" s="20"/>
      <c r="H54" s="20"/>
      <c r="I54" s="20"/>
      <c r="J54" s="20"/>
      <c r="K54" s="20"/>
      <c r="L54" s="9">
        <f t="shared" si="20"/>
        <v>300000</v>
      </c>
    </row>
    <row r="55" spans="1:12" ht="15">
      <c r="A55" s="23">
        <v>421324</v>
      </c>
      <c r="B55" s="12" t="s">
        <v>37</v>
      </c>
      <c r="C55" s="20"/>
      <c r="D55" s="20"/>
      <c r="E55" s="20"/>
      <c r="F55" s="20"/>
      <c r="G55" s="20"/>
      <c r="H55" s="20"/>
      <c r="I55" s="20"/>
      <c r="J55" s="20"/>
      <c r="K55" s="20"/>
      <c r="L55" s="9">
        <f t="shared" si="20"/>
        <v>0</v>
      </c>
    </row>
    <row r="56" spans="1:12" ht="15">
      <c r="A56" s="11">
        <v>421400</v>
      </c>
      <c r="B56" s="12" t="s">
        <v>38</v>
      </c>
      <c r="C56" s="20">
        <f aca="true" t="shared" si="23" ref="C56:K56">+C57+C58+C59+C60</f>
        <v>0</v>
      </c>
      <c r="D56" s="20">
        <f t="shared" si="23"/>
        <v>0</v>
      </c>
      <c r="E56" s="20">
        <f>+E57+E58+E59+E60</f>
        <v>480000</v>
      </c>
      <c r="F56" s="20">
        <f>+F57+F58+F59+F60</f>
        <v>0</v>
      </c>
      <c r="G56" s="20">
        <f>+G57+G58+G59+G60</f>
        <v>0</v>
      </c>
      <c r="H56" s="20">
        <f>+H57+H58+H59+H60</f>
        <v>0</v>
      </c>
      <c r="I56" s="20">
        <f t="shared" si="23"/>
        <v>0</v>
      </c>
      <c r="J56" s="20">
        <f t="shared" si="23"/>
        <v>0</v>
      </c>
      <c r="K56" s="20">
        <f t="shared" si="23"/>
        <v>0</v>
      </c>
      <c r="L56" s="9">
        <f t="shared" si="20"/>
        <v>480000</v>
      </c>
    </row>
    <row r="57" spans="1:12" ht="15">
      <c r="A57" s="23">
        <v>421411</v>
      </c>
      <c r="B57" s="12" t="s">
        <v>39</v>
      </c>
      <c r="C57" s="20"/>
      <c r="D57" s="20"/>
      <c r="E57" s="20">
        <v>133000</v>
      </c>
      <c r="F57" s="20"/>
      <c r="G57" s="20"/>
      <c r="H57" s="20"/>
      <c r="I57" s="20"/>
      <c r="J57" s="20"/>
      <c r="K57" s="20"/>
      <c r="L57" s="9">
        <f t="shared" si="20"/>
        <v>133000</v>
      </c>
    </row>
    <row r="58" spans="1:12" ht="15">
      <c r="A58" s="23">
        <v>421412</v>
      </c>
      <c r="B58" s="12" t="s">
        <v>40</v>
      </c>
      <c r="C58" s="20"/>
      <c r="D58" s="20"/>
      <c r="E58" s="20">
        <v>87000</v>
      </c>
      <c r="F58" s="20"/>
      <c r="G58" s="20"/>
      <c r="H58" s="20"/>
      <c r="I58" s="20"/>
      <c r="J58" s="20"/>
      <c r="K58" s="20"/>
      <c r="L58" s="9">
        <f t="shared" si="20"/>
        <v>87000</v>
      </c>
    </row>
    <row r="59" spans="1:12" ht="15">
      <c r="A59" s="23">
        <v>421414</v>
      </c>
      <c r="B59" s="12" t="s">
        <v>41</v>
      </c>
      <c r="C59" s="20"/>
      <c r="D59" s="20"/>
      <c r="E59" s="20">
        <v>230000</v>
      </c>
      <c r="F59" s="20"/>
      <c r="G59" s="20"/>
      <c r="H59" s="20"/>
      <c r="I59" s="20"/>
      <c r="J59" s="20"/>
      <c r="K59" s="20"/>
      <c r="L59" s="9">
        <f t="shared" si="20"/>
        <v>230000</v>
      </c>
    </row>
    <row r="60" spans="1:12" ht="15">
      <c r="A60" s="23">
        <v>421421</v>
      </c>
      <c r="B60" s="12" t="s">
        <v>42</v>
      </c>
      <c r="C60" s="20"/>
      <c r="D60" s="20"/>
      <c r="E60" s="20">
        <v>30000</v>
      </c>
      <c r="F60" s="20"/>
      <c r="G60" s="20"/>
      <c r="H60" s="20"/>
      <c r="I60" s="20"/>
      <c r="J60" s="20"/>
      <c r="K60" s="20"/>
      <c r="L60" s="9">
        <f t="shared" si="20"/>
        <v>30000</v>
      </c>
    </row>
    <row r="61" spans="1:12" ht="15">
      <c r="A61" s="11">
        <v>421500</v>
      </c>
      <c r="B61" s="12" t="s">
        <v>43</v>
      </c>
      <c r="C61" s="20">
        <f aca="true" t="shared" si="24" ref="C61:K61">+C62+C63+C65+C64</f>
        <v>0</v>
      </c>
      <c r="D61" s="20">
        <f t="shared" si="24"/>
        <v>0</v>
      </c>
      <c r="E61" s="20">
        <f>+E62+E63+E65+E64</f>
        <v>480000</v>
      </c>
      <c r="F61" s="20">
        <f>+F62+F63+F65+F64</f>
        <v>0</v>
      </c>
      <c r="G61" s="20">
        <f>+G62+G63+G65+G64</f>
        <v>50000</v>
      </c>
      <c r="H61" s="20">
        <f>+H62+H63+H65+H64</f>
        <v>0</v>
      </c>
      <c r="I61" s="20">
        <f t="shared" si="24"/>
        <v>0</v>
      </c>
      <c r="J61" s="20">
        <f t="shared" si="24"/>
        <v>0</v>
      </c>
      <c r="K61" s="20">
        <f t="shared" si="24"/>
        <v>0</v>
      </c>
      <c r="L61" s="9">
        <f t="shared" si="20"/>
        <v>530000</v>
      </c>
    </row>
    <row r="62" spans="1:12" ht="15">
      <c r="A62" s="23">
        <v>421511</v>
      </c>
      <c r="B62" s="12" t="s">
        <v>44</v>
      </c>
      <c r="C62" s="20"/>
      <c r="D62" s="20"/>
      <c r="E62" s="20">
        <v>20000</v>
      </c>
      <c r="F62" s="20"/>
      <c r="G62" s="20"/>
      <c r="H62" s="20"/>
      <c r="I62" s="20"/>
      <c r="J62" s="20"/>
      <c r="K62" s="20"/>
      <c r="L62" s="9">
        <f t="shared" si="20"/>
        <v>20000</v>
      </c>
    </row>
    <row r="63" spans="1:12" ht="15">
      <c r="A63" s="23">
        <v>421512</v>
      </c>
      <c r="B63" s="12" t="s">
        <v>45</v>
      </c>
      <c r="C63" s="20"/>
      <c r="D63" s="20"/>
      <c r="E63" s="20">
        <v>70000</v>
      </c>
      <c r="F63" s="20"/>
      <c r="G63" s="20"/>
      <c r="H63" s="20"/>
      <c r="I63" s="20"/>
      <c r="J63" s="20"/>
      <c r="K63" s="20"/>
      <c r="L63" s="9">
        <f t="shared" si="20"/>
        <v>70000</v>
      </c>
    </row>
    <row r="64" spans="1:12" ht="15">
      <c r="A64" s="67">
        <v>421521</v>
      </c>
      <c r="B64" s="68" t="s">
        <v>234</v>
      </c>
      <c r="C64" s="69"/>
      <c r="D64" s="69"/>
      <c r="E64" s="69">
        <v>40000</v>
      </c>
      <c r="F64" s="69"/>
      <c r="G64" s="69">
        <v>50000</v>
      </c>
      <c r="H64" s="69"/>
      <c r="I64" s="69"/>
      <c r="J64" s="69"/>
      <c r="K64" s="69"/>
      <c r="L64" s="9">
        <f t="shared" si="20"/>
        <v>90000</v>
      </c>
    </row>
    <row r="65" spans="1:12" ht="15">
      <c r="A65" s="65">
        <v>421523</v>
      </c>
      <c r="B65" s="46" t="s">
        <v>235</v>
      </c>
      <c r="C65" s="66"/>
      <c r="D65" s="66"/>
      <c r="E65" s="66">
        <v>350000</v>
      </c>
      <c r="F65" s="66"/>
      <c r="G65" s="66"/>
      <c r="H65" s="66"/>
      <c r="I65" s="66"/>
      <c r="J65" s="66"/>
      <c r="K65" s="66"/>
      <c r="L65" s="9">
        <f t="shared" si="20"/>
        <v>350000</v>
      </c>
    </row>
    <row r="66" spans="1:12" ht="15">
      <c r="A66" s="11">
        <v>421600</v>
      </c>
      <c r="B66" s="12" t="s">
        <v>48</v>
      </c>
      <c r="C66" s="20">
        <f aca="true" t="shared" si="25" ref="C66:K66">+C67</f>
        <v>0</v>
      </c>
      <c r="D66" s="20">
        <f t="shared" si="25"/>
        <v>0</v>
      </c>
      <c r="E66" s="20">
        <f>+E67</f>
        <v>0</v>
      </c>
      <c r="F66" s="20">
        <f>+F67</f>
        <v>0</v>
      </c>
      <c r="G66" s="20">
        <f>+G67</f>
        <v>0</v>
      </c>
      <c r="H66" s="20">
        <f>+H67</f>
        <v>0</v>
      </c>
      <c r="I66" s="20">
        <f t="shared" si="25"/>
        <v>0</v>
      </c>
      <c r="J66" s="20">
        <f t="shared" si="25"/>
        <v>0</v>
      </c>
      <c r="K66" s="20">
        <f t="shared" si="25"/>
        <v>0</v>
      </c>
      <c r="L66" s="9">
        <f t="shared" si="20"/>
        <v>0</v>
      </c>
    </row>
    <row r="67" spans="1:12" ht="15">
      <c r="A67" s="23">
        <v>421611</v>
      </c>
      <c r="B67" s="12" t="s">
        <v>49</v>
      </c>
      <c r="C67" s="20"/>
      <c r="D67" s="20"/>
      <c r="E67" s="20"/>
      <c r="F67" s="20"/>
      <c r="G67" s="20"/>
      <c r="H67" s="20"/>
      <c r="I67" s="20"/>
      <c r="J67" s="20"/>
      <c r="K67" s="20"/>
      <c r="L67" s="9">
        <f t="shared" si="20"/>
        <v>0</v>
      </c>
    </row>
    <row r="68" spans="1:12" s="19" customFormat="1" ht="15">
      <c r="A68" s="16">
        <v>422000</v>
      </c>
      <c r="B68" s="17" t="s">
        <v>50</v>
      </c>
      <c r="C68" s="18">
        <f aca="true" t="shared" si="26" ref="C68:K68">+C69+C73+C75+C80+C77</f>
        <v>150000</v>
      </c>
      <c r="D68" s="18">
        <f t="shared" si="26"/>
        <v>0</v>
      </c>
      <c r="E68" s="18">
        <f>+E69+E73+E75+E80+E77</f>
        <v>580000</v>
      </c>
      <c r="F68" s="18">
        <f>+F69+F73+F75+F80+F77</f>
        <v>0</v>
      </c>
      <c r="G68" s="18">
        <f>+G69+G73+G75+G80+G77</f>
        <v>0</v>
      </c>
      <c r="H68" s="18">
        <f>+H69+H73+H75+H80+H77</f>
        <v>0</v>
      </c>
      <c r="I68" s="18">
        <f t="shared" si="26"/>
        <v>0</v>
      </c>
      <c r="J68" s="18">
        <f t="shared" si="26"/>
        <v>0</v>
      </c>
      <c r="K68" s="18">
        <f t="shared" si="26"/>
        <v>0</v>
      </c>
      <c r="L68" s="9">
        <f t="shared" si="20"/>
        <v>730000</v>
      </c>
    </row>
    <row r="69" spans="1:12" ht="15">
      <c r="A69" s="11">
        <v>422100</v>
      </c>
      <c r="B69" s="12" t="s">
        <v>51</v>
      </c>
      <c r="C69" s="20">
        <f aca="true" t="shared" si="27" ref="C69:K69">+C70+C71+C72</f>
        <v>90000</v>
      </c>
      <c r="D69" s="20">
        <f t="shared" si="27"/>
        <v>0</v>
      </c>
      <c r="E69" s="20">
        <f>+E70+E71+E72</f>
        <v>350000</v>
      </c>
      <c r="F69" s="20">
        <f>+F70+F71+F72</f>
        <v>0</v>
      </c>
      <c r="G69" s="20">
        <f>+G70+G71+G72</f>
        <v>0</v>
      </c>
      <c r="H69" s="20">
        <f>+H70+H71+H72</f>
        <v>0</v>
      </c>
      <c r="I69" s="20">
        <f t="shared" si="27"/>
        <v>0</v>
      </c>
      <c r="J69" s="20">
        <f t="shared" si="27"/>
        <v>0</v>
      </c>
      <c r="K69" s="20">
        <f t="shared" si="27"/>
        <v>0</v>
      </c>
      <c r="L69" s="9">
        <f t="shared" si="20"/>
        <v>440000</v>
      </c>
    </row>
    <row r="70" spans="1:12" ht="15">
      <c r="A70" s="23">
        <v>422111</v>
      </c>
      <c r="B70" s="12" t="s">
        <v>52</v>
      </c>
      <c r="C70" s="20">
        <v>50000</v>
      </c>
      <c r="D70" s="20"/>
      <c r="E70" s="20">
        <v>120000</v>
      </c>
      <c r="F70" s="20"/>
      <c r="G70" s="20"/>
      <c r="H70" s="20"/>
      <c r="I70" s="20"/>
      <c r="J70" s="20"/>
      <c r="K70" s="20"/>
      <c r="L70" s="9">
        <f t="shared" si="20"/>
        <v>170000</v>
      </c>
    </row>
    <row r="71" spans="1:12" ht="15">
      <c r="A71" s="23">
        <v>422121</v>
      </c>
      <c r="B71" s="12" t="s">
        <v>53</v>
      </c>
      <c r="C71" s="20">
        <v>40000</v>
      </c>
      <c r="D71" s="20"/>
      <c r="E71" s="20">
        <v>80000</v>
      </c>
      <c r="F71" s="20"/>
      <c r="G71" s="20"/>
      <c r="H71" s="20"/>
      <c r="I71" s="20"/>
      <c r="J71" s="20"/>
      <c r="K71" s="20"/>
      <c r="L71" s="9">
        <f t="shared" si="20"/>
        <v>120000</v>
      </c>
    </row>
    <row r="72" spans="1:12" ht="15">
      <c r="A72" s="23">
        <v>422131</v>
      </c>
      <c r="B72" s="12" t="s">
        <v>236</v>
      </c>
      <c r="C72" s="20"/>
      <c r="D72" s="20"/>
      <c r="E72" s="20">
        <v>150000</v>
      </c>
      <c r="F72" s="20"/>
      <c r="G72" s="20"/>
      <c r="H72" s="20"/>
      <c r="I72" s="20"/>
      <c r="J72" s="20"/>
      <c r="K72" s="20"/>
      <c r="L72" s="9">
        <f t="shared" si="20"/>
        <v>150000</v>
      </c>
    </row>
    <row r="73" spans="1:12" ht="15">
      <c r="A73" s="11">
        <v>422200</v>
      </c>
      <c r="B73" s="12" t="s">
        <v>55</v>
      </c>
      <c r="C73" s="20">
        <f aca="true" t="shared" si="28" ref="C73:K73">+C74</f>
        <v>60000</v>
      </c>
      <c r="D73" s="20">
        <f t="shared" si="28"/>
        <v>0</v>
      </c>
      <c r="E73" s="20">
        <f>+E74</f>
        <v>100000</v>
      </c>
      <c r="F73" s="20">
        <f>+F74</f>
        <v>0</v>
      </c>
      <c r="G73" s="20">
        <f>+G74</f>
        <v>0</v>
      </c>
      <c r="H73" s="20">
        <f>+H74</f>
        <v>0</v>
      </c>
      <c r="I73" s="20">
        <f t="shared" si="28"/>
        <v>0</v>
      </c>
      <c r="J73" s="20">
        <f t="shared" si="28"/>
        <v>0</v>
      </c>
      <c r="K73" s="20">
        <f t="shared" si="28"/>
        <v>0</v>
      </c>
      <c r="L73" s="9">
        <f t="shared" si="20"/>
        <v>160000</v>
      </c>
    </row>
    <row r="74" spans="1:12" ht="15">
      <c r="A74" s="23">
        <v>422211</v>
      </c>
      <c r="B74" s="12" t="s">
        <v>56</v>
      </c>
      <c r="C74" s="20">
        <v>60000</v>
      </c>
      <c r="D74" s="20"/>
      <c r="E74" s="20">
        <v>100000</v>
      </c>
      <c r="F74" s="20"/>
      <c r="G74" s="20"/>
      <c r="H74" s="20"/>
      <c r="I74" s="20"/>
      <c r="J74" s="20"/>
      <c r="K74" s="20"/>
      <c r="L74" s="9">
        <f t="shared" si="20"/>
        <v>160000</v>
      </c>
    </row>
    <row r="75" spans="1:12" ht="15">
      <c r="A75" s="11">
        <v>422300</v>
      </c>
      <c r="B75" s="26" t="s">
        <v>57</v>
      </c>
      <c r="C75" s="20">
        <f aca="true" t="shared" si="29" ref="C75:K75">+C76</f>
        <v>0</v>
      </c>
      <c r="D75" s="20">
        <f t="shared" si="29"/>
        <v>0</v>
      </c>
      <c r="E75" s="20">
        <f>+E76</f>
        <v>130000</v>
      </c>
      <c r="F75" s="20">
        <f>+F76</f>
        <v>0</v>
      </c>
      <c r="G75" s="20">
        <f>+G76</f>
        <v>0</v>
      </c>
      <c r="H75" s="20">
        <f>+H76</f>
        <v>0</v>
      </c>
      <c r="I75" s="20">
        <f t="shared" si="29"/>
        <v>0</v>
      </c>
      <c r="J75" s="20">
        <f t="shared" si="29"/>
        <v>0</v>
      </c>
      <c r="K75" s="20">
        <f t="shared" si="29"/>
        <v>0</v>
      </c>
      <c r="L75" s="9">
        <f t="shared" si="20"/>
        <v>130000</v>
      </c>
    </row>
    <row r="76" spans="1:12" ht="15">
      <c r="A76" s="23">
        <v>422399</v>
      </c>
      <c r="B76" s="26" t="s">
        <v>58</v>
      </c>
      <c r="C76" s="20"/>
      <c r="D76" s="20"/>
      <c r="E76" s="20">
        <v>130000</v>
      </c>
      <c r="F76" s="20"/>
      <c r="G76" s="20"/>
      <c r="H76" s="20"/>
      <c r="I76" s="20"/>
      <c r="J76" s="20"/>
      <c r="K76" s="20"/>
      <c r="L76" s="9">
        <f aca="true" t="shared" si="30" ref="L76:L107">SUM(C76:K76)</f>
        <v>130000</v>
      </c>
    </row>
    <row r="77" spans="1:12" ht="15">
      <c r="A77" s="11">
        <v>422400</v>
      </c>
      <c r="B77" s="26" t="s">
        <v>59</v>
      </c>
      <c r="C77" s="20">
        <f aca="true" t="shared" si="31" ref="C77:K77">+C79+C78</f>
        <v>0</v>
      </c>
      <c r="D77" s="20">
        <f t="shared" si="31"/>
        <v>0</v>
      </c>
      <c r="E77" s="20">
        <f>+E79+E78</f>
        <v>0</v>
      </c>
      <c r="F77" s="20">
        <f>+F79+F78</f>
        <v>0</v>
      </c>
      <c r="G77" s="20">
        <f>+G79+G78</f>
        <v>0</v>
      </c>
      <c r="H77" s="20">
        <f>+H79+H78</f>
        <v>0</v>
      </c>
      <c r="I77" s="20">
        <f t="shared" si="31"/>
        <v>0</v>
      </c>
      <c r="J77" s="20">
        <f t="shared" si="31"/>
        <v>0</v>
      </c>
      <c r="K77" s="20">
        <f t="shared" si="31"/>
        <v>0</v>
      </c>
      <c r="L77" s="9">
        <f t="shared" si="30"/>
        <v>0</v>
      </c>
    </row>
    <row r="78" spans="1:12" ht="15">
      <c r="A78" s="23">
        <v>422411</v>
      </c>
      <c r="B78" s="26" t="s">
        <v>60</v>
      </c>
      <c r="C78" s="20"/>
      <c r="D78" s="20"/>
      <c r="E78" s="20"/>
      <c r="F78" s="20"/>
      <c r="G78" s="20"/>
      <c r="H78" s="20"/>
      <c r="I78" s="20"/>
      <c r="J78" s="20"/>
      <c r="K78" s="20"/>
      <c r="L78" s="9">
        <f t="shared" si="30"/>
        <v>0</v>
      </c>
    </row>
    <row r="79" spans="1:12" ht="15">
      <c r="A79" s="23">
        <v>422412</v>
      </c>
      <c r="B79" s="26" t="s">
        <v>61</v>
      </c>
      <c r="C79" s="20"/>
      <c r="D79" s="20"/>
      <c r="E79" s="20"/>
      <c r="F79" s="20"/>
      <c r="G79" s="20"/>
      <c r="H79" s="20"/>
      <c r="I79" s="20"/>
      <c r="J79" s="20"/>
      <c r="K79" s="20"/>
      <c r="L79" s="9">
        <f t="shared" si="30"/>
        <v>0</v>
      </c>
    </row>
    <row r="80" spans="1:12" ht="15">
      <c r="A80" s="11">
        <v>422900</v>
      </c>
      <c r="B80" s="12" t="s">
        <v>62</v>
      </c>
      <c r="C80" s="20">
        <f aca="true" t="shared" si="32" ref="C80:K80">+C81</f>
        <v>0</v>
      </c>
      <c r="D80" s="20">
        <f t="shared" si="32"/>
        <v>0</v>
      </c>
      <c r="E80" s="20">
        <f>+E81</f>
        <v>0</v>
      </c>
      <c r="F80" s="20">
        <f>+F81</f>
        <v>0</v>
      </c>
      <c r="G80" s="20">
        <f>+G81</f>
        <v>0</v>
      </c>
      <c r="H80" s="20">
        <f>+H81</f>
        <v>0</v>
      </c>
      <c r="I80" s="20">
        <f t="shared" si="32"/>
        <v>0</v>
      </c>
      <c r="J80" s="20">
        <f t="shared" si="32"/>
        <v>0</v>
      </c>
      <c r="K80" s="20">
        <f t="shared" si="32"/>
        <v>0</v>
      </c>
      <c r="L80" s="9">
        <f t="shared" si="30"/>
        <v>0</v>
      </c>
    </row>
    <row r="81" spans="1:12" ht="15">
      <c r="A81" s="23">
        <v>422911</v>
      </c>
      <c r="B81" s="12" t="s">
        <v>63</v>
      </c>
      <c r="C81" s="20"/>
      <c r="D81" s="20"/>
      <c r="E81" s="20"/>
      <c r="F81" s="20"/>
      <c r="G81" s="20"/>
      <c r="H81" s="20"/>
      <c r="I81" s="20"/>
      <c r="J81" s="20"/>
      <c r="K81" s="20"/>
      <c r="L81" s="9">
        <f t="shared" si="30"/>
        <v>0</v>
      </c>
    </row>
    <row r="82" spans="1:12" s="19" customFormat="1" ht="15">
      <c r="A82" s="16">
        <v>423000</v>
      </c>
      <c r="B82" s="17" t="s">
        <v>64</v>
      </c>
      <c r="C82" s="18">
        <f aca="true" t="shared" si="33" ref="C82:K82">+C83+C85+C87+C91+C95+C99+C101+C104</f>
        <v>1600000</v>
      </c>
      <c r="D82" s="18">
        <f t="shared" si="33"/>
        <v>0</v>
      </c>
      <c r="E82" s="18">
        <f>+E83+E85+E87+E91+E95+E99+E101+E104</f>
        <v>1230000</v>
      </c>
      <c r="F82" s="18">
        <f>+F83+F85+F87+F91+F95+F99+F101+F104</f>
        <v>0</v>
      </c>
      <c r="G82" s="18">
        <f>+G83+G85+G87+G91+G95+G99+G101+G104</f>
        <v>130000</v>
      </c>
      <c r="H82" s="18">
        <f>+H83+H85+H87+H91+H95+H99+H101+H104</f>
        <v>0</v>
      </c>
      <c r="I82" s="18">
        <f t="shared" si="33"/>
        <v>0</v>
      </c>
      <c r="J82" s="18">
        <f t="shared" si="33"/>
        <v>0</v>
      </c>
      <c r="K82" s="18">
        <f t="shared" si="33"/>
        <v>200000</v>
      </c>
      <c r="L82" s="9">
        <f t="shared" si="30"/>
        <v>3160000</v>
      </c>
    </row>
    <row r="83" spans="1:12" ht="15">
      <c r="A83" s="11">
        <v>423100</v>
      </c>
      <c r="B83" s="12" t="s">
        <v>65</v>
      </c>
      <c r="C83" s="20">
        <f aca="true" t="shared" si="34" ref="C83:K83">+C84</f>
        <v>0</v>
      </c>
      <c r="D83" s="20">
        <f t="shared" si="34"/>
        <v>0</v>
      </c>
      <c r="E83" s="20">
        <f>+E84</f>
        <v>0</v>
      </c>
      <c r="F83" s="20">
        <f>+F84</f>
        <v>0</v>
      </c>
      <c r="G83" s="20">
        <f>+G84</f>
        <v>0</v>
      </c>
      <c r="H83" s="20">
        <f>+H84</f>
        <v>0</v>
      </c>
      <c r="I83" s="20">
        <f t="shared" si="34"/>
        <v>0</v>
      </c>
      <c r="J83" s="20">
        <f t="shared" si="34"/>
        <v>0</v>
      </c>
      <c r="K83" s="20">
        <f t="shared" si="34"/>
        <v>0</v>
      </c>
      <c r="L83" s="9">
        <f t="shared" si="30"/>
        <v>0</v>
      </c>
    </row>
    <row r="84" spans="1:12" ht="15">
      <c r="A84" s="23">
        <v>423191</v>
      </c>
      <c r="B84" s="12" t="s">
        <v>66</v>
      </c>
      <c r="C84" s="20"/>
      <c r="D84" s="20"/>
      <c r="E84" s="20"/>
      <c r="F84" s="20"/>
      <c r="G84" s="20"/>
      <c r="H84" s="20"/>
      <c r="I84" s="20"/>
      <c r="J84" s="20"/>
      <c r="K84" s="20"/>
      <c r="L84" s="9">
        <f t="shared" si="30"/>
        <v>0</v>
      </c>
    </row>
    <row r="85" spans="1:12" ht="15">
      <c r="A85" s="11">
        <v>423200</v>
      </c>
      <c r="B85" s="12" t="s">
        <v>67</v>
      </c>
      <c r="C85" s="20">
        <f aca="true" t="shared" si="35" ref="C85:K85">+C86</f>
        <v>50000</v>
      </c>
      <c r="D85" s="20">
        <f t="shared" si="35"/>
        <v>0</v>
      </c>
      <c r="E85" s="20">
        <f>+E86</f>
        <v>70000</v>
      </c>
      <c r="F85" s="20">
        <f>+F86</f>
        <v>0</v>
      </c>
      <c r="G85" s="20">
        <f>+G86</f>
        <v>0</v>
      </c>
      <c r="H85" s="20">
        <f>+H86</f>
        <v>0</v>
      </c>
      <c r="I85" s="20">
        <f t="shared" si="35"/>
        <v>0</v>
      </c>
      <c r="J85" s="20">
        <f t="shared" si="35"/>
        <v>0</v>
      </c>
      <c r="K85" s="20">
        <f t="shared" si="35"/>
        <v>0</v>
      </c>
      <c r="L85" s="9">
        <f t="shared" si="30"/>
        <v>120000</v>
      </c>
    </row>
    <row r="86" spans="1:12" ht="15">
      <c r="A86" s="23">
        <v>423211</v>
      </c>
      <c r="B86" s="12" t="s">
        <v>68</v>
      </c>
      <c r="C86" s="20">
        <v>50000</v>
      </c>
      <c r="D86" s="20"/>
      <c r="E86" s="20">
        <v>70000</v>
      </c>
      <c r="F86" s="20"/>
      <c r="G86" s="20"/>
      <c r="H86" s="20"/>
      <c r="I86" s="20"/>
      <c r="J86" s="20"/>
      <c r="K86" s="20"/>
      <c r="L86" s="9">
        <f t="shared" si="30"/>
        <v>120000</v>
      </c>
    </row>
    <row r="87" spans="1:12" ht="15">
      <c r="A87" s="11">
        <v>423300</v>
      </c>
      <c r="B87" s="26" t="s">
        <v>69</v>
      </c>
      <c r="C87" s="20">
        <f aca="true" t="shared" si="36" ref="C87:K87">+C88+C89+C90</f>
        <v>0</v>
      </c>
      <c r="D87" s="20">
        <f t="shared" si="36"/>
        <v>0</v>
      </c>
      <c r="E87" s="20">
        <f>+E88+E89+E90</f>
        <v>180000</v>
      </c>
      <c r="F87" s="20">
        <f>+F88+F89+F90</f>
        <v>0</v>
      </c>
      <c r="G87" s="20">
        <f>+G88+G89+G90</f>
        <v>0</v>
      </c>
      <c r="H87" s="20">
        <f>+H88+H89+H90</f>
        <v>0</v>
      </c>
      <c r="I87" s="20">
        <f t="shared" si="36"/>
        <v>0</v>
      </c>
      <c r="J87" s="20">
        <f t="shared" si="36"/>
        <v>0</v>
      </c>
      <c r="K87" s="20">
        <f t="shared" si="36"/>
        <v>0</v>
      </c>
      <c r="L87" s="9">
        <f t="shared" si="30"/>
        <v>180000</v>
      </c>
    </row>
    <row r="88" spans="1:12" ht="15">
      <c r="A88" s="23">
        <v>423311</v>
      </c>
      <c r="B88" s="26" t="s">
        <v>69</v>
      </c>
      <c r="C88" s="20"/>
      <c r="D88" s="20"/>
      <c r="E88" s="20"/>
      <c r="F88" s="20"/>
      <c r="G88" s="20"/>
      <c r="H88" s="20"/>
      <c r="I88" s="20"/>
      <c r="J88" s="20"/>
      <c r="K88" s="20"/>
      <c r="L88" s="9">
        <f t="shared" si="30"/>
        <v>0</v>
      </c>
    </row>
    <row r="89" spans="1:12" ht="15">
      <c r="A89" s="23">
        <v>423321</v>
      </c>
      <c r="B89" s="26" t="s">
        <v>70</v>
      </c>
      <c r="C89" s="20"/>
      <c r="D89" s="20"/>
      <c r="E89" s="20">
        <v>110000</v>
      </c>
      <c r="F89" s="20"/>
      <c r="G89" s="20"/>
      <c r="H89" s="20"/>
      <c r="I89" s="20"/>
      <c r="J89" s="20"/>
      <c r="K89" s="20"/>
      <c r="L89" s="9">
        <f t="shared" si="30"/>
        <v>110000</v>
      </c>
    </row>
    <row r="90" spans="1:12" ht="15">
      <c r="A90" s="23">
        <v>423391</v>
      </c>
      <c r="B90" s="26" t="s">
        <v>71</v>
      </c>
      <c r="C90" s="20"/>
      <c r="D90" s="20"/>
      <c r="E90" s="20">
        <v>70000</v>
      </c>
      <c r="F90" s="20"/>
      <c r="G90" s="20"/>
      <c r="H90" s="20"/>
      <c r="I90" s="20"/>
      <c r="J90" s="20"/>
      <c r="K90" s="20"/>
      <c r="L90" s="9">
        <f t="shared" si="30"/>
        <v>70000</v>
      </c>
    </row>
    <row r="91" spans="1:12" ht="15">
      <c r="A91" s="11">
        <v>423400</v>
      </c>
      <c r="B91" s="12" t="s">
        <v>72</v>
      </c>
      <c r="C91" s="20">
        <f aca="true" t="shared" si="37" ref="C91:K91">+C92+C93+C94</f>
        <v>0</v>
      </c>
      <c r="D91" s="20">
        <f t="shared" si="37"/>
        <v>0</v>
      </c>
      <c r="E91" s="20">
        <f>+E92+E93+E94</f>
        <v>100000</v>
      </c>
      <c r="F91" s="20">
        <f>+F92+F93+F94</f>
        <v>0</v>
      </c>
      <c r="G91" s="20">
        <f>+G92+G93+G94</f>
        <v>0</v>
      </c>
      <c r="H91" s="20">
        <f>+H92+H93+H94</f>
        <v>0</v>
      </c>
      <c r="I91" s="20">
        <f t="shared" si="37"/>
        <v>0</v>
      </c>
      <c r="J91" s="20">
        <f t="shared" si="37"/>
        <v>0</v>
      </c>
      <c r="K91" s="20">
        <f t="shared" si="37"/>
        <v>0</v>
      </c>
      <c r="L91" s="9">
        <f t="shared" si="30"/>
        <v>100000</v>
      </c>
    </row>
    <row r="92" spans="1:12" ht="15">
      <c r="A92" s="23">
        <v>423412</v>
      </c>
      <c r="B92" s="12" t="s">
        <v>73</v>
      </c>
      <c r="C92" s="20"/>
      <c r="D92" s="20"/>
      <c r="E92" s="20"/>
      <c r="F92" s="20"/>
      <c r="G92" s="20"/>
      <c r="H92" s="20"/>
      <c r="I92" s="20"/>
      <c r="J92" s="20"/>
      <c r="K92" s="20"/>
      <c r="L92" s="9">
        <f t="shared" si="30"/>
        <v>0</v>
      </c>
    </row>
    <row r="93" spans="1:12" ht="15">
      <c r="A93" s="23">
        <v>423441</v>
      </c>
      <c r="B93" s="12" t="s">
        <v>74</v>
      </c>
      <c r="C93" s="20"/>
      <c r="D93" s="20"/>
      <c r="E93" s="20">
        <v>100000</v>
      </c>
      <c r="F93" s="20"/>
      <c r="G93" s="20"/>
      <c r="H93" s="20"/>
      <c r="I93" s="20"/>
      <c r="J93" s="20"/>
      <c r="K93" s="20"/>
      <c r="L93" s="9">
        <f t="shared" si="30"/>
        <v>100000</v>
      </c>
    </row>
    <row r="94" spans="1:12" ht="15">
      <c r="A94" s="23">
        <v>423419</v>
      </c>
      <c r="B94" s="12" t="s">
        <v>75</v>
      </c>
      <c r="C94" s="20"/>
      <c r="D94" s="20"/>
      <c r="E94" s="20"/>
      <c r="F94" s="20"/>
      <c r="G94" s="20"/>
      <c r="H94" s="20"/>
      <c r="I94" s="20"/>
      <c r="J94" s="20"/>
      <c r="K94" s="20"/>
      <c r="L94" s="9">
        <f t="shared" si="30"/>
        <v>0</v>
      </c>
    </row>
    <row r="95" spans="1:12" ht="15">
      <c r="A95" s="11">
        <v>423500</v>
      </c>
      <c r="B95" s="12" t="s">
        <v>76</v>
      </c>
      <c r="C95" s="20">
        <f aca="true" t="shared" si="38" ref="C95:K95">+C96+C97+C98</f>
        <v>0</v>
      </c>
      <c r="D95" s="20">
        <f t="shared" si="38"/>
        <v>0</v>
      </c>
      <c r="E95" s="20">
        <f>+E96+E97+E98</f>
        <v>0</v>
      </c>
      <c r="F95" s="20">
        <f>+F96+F97+F98</f>
        <v>0</v>
      </c>
      <c r="G95" s="20">
        <f>+G96+G97+G98</f>
        <v>0</v>
      </c>
      <c r="H95" s="20">
        <f>+H96+H97+H98</f>
        <v>0</v>
      </c>
      <c r="I95" s="20">
        <f t="shared" si="38"/>
        <v>0</v>
      </c>
      <c r="J95" s="20">
        <f t="shared" si="38"/>
        <v>0</v>
      </c>
      <c r="K95" s="20">
        <f t="shared" si="38"/>
        <v>0</v>
      </c>
      <c r="L95" s="9">
        <f t="shared" si="30"/>
        <v>0</v>
      </c>
    </row>
    <row r="96" spans="1:12" ht="15">
      <c r="A96" s="23">
        <v>423521</v>
      </c>
      <c r="B96" s="12" t="s">
        <v>77</v>
      </c>
      <c r="C96" s="20"/>
      <c r="D96" s="20"/>
      <c r="E96" s="20"/>
      <c r="F96" s="20"/>
      <c r="G96" s="20"/>
      <c r="H96" s="20"/>
      <c r="I96" s="20"/>
      <c r="J96" s="20"/>
      <c r="K96" s="20"/>
      <c r="L96" s="9">
        <f t="shared" si="30"/>
        <v>0</v>
      </c>
    </row>
    <row r="97" spans="1:12" ht="15">
      <c r="A97" s="23">
        <v>423591</v>
      </c>
      <c r="B97" s="12" t="s">
        <v>78</v>
      </c>
      <c r="C97" s="20"/>
      <c r="D97" s="20"/>
      <c r="E97" s="20"/>
      <c r="F97" s="20"/>
      <c r="G97" s="20"/>
      <c r="H97" s="20"/>
      <c r="I97" s="20"/>
      <c r="J97" s="20"/>
      <c r="K97" s="20"/>
      <c r="L97" s="9">
        <f t="shared" si="30"/>
        <v>0</v>
      </c>
    </row>
    <row r="98" spans="1:12" ht="15">
      <c r="A98" s="23">
        <v>423599</v>
      </c>
      <c r="B98" s="12" t="s">
        <v>79</v>
      </c>
      <c r="C98" s="20"/>
      <c r="D98" s="20"/>
      <c r="E98" s="20"/>
      <c r="F98" s="20"/>
      <c r="G98" s="20"/>
      <c r="H98" s="20"/>
      <c r="I98" s="20"/>
      <c r="J98" s="20"/>
      <c r="K98" s="20"/>
      <c r="L98" s="9">
        <f t="shared" si="30"/>
        <v>0</v>
      </c>
    </row>
    <row r="99" spans="1:12" ht="15">
      <c r="A99" s="11">
        <v>423600</v>
      </c>
      <c r="B99" s="12" t="s">
        <v>80</v>
      </c>
      <c r="C99" s="20">
        <f aca="true" t="shared" si="39" ref="C99:K99">+C100</f>
        <v>0</v>
      </c>
      <c r="D99" s="20">
        <f t="shared" si="39"/>
        <v>0</v>
      </c>
      <c r="E99" s="20">
        <f>+E100</f>
        <v>130000</v>
      </c>
      <c r="F99" s="20">
        <f>+F100</f>
        <v>0</v>
      </c>
      <c r="G99" s="20">
        <f>+G100</f>
        <v>0</v>
      </c>
      <c r="H99" s="20">
        <f>+H100</f>
        <v>0</v>
      </c>
      <c r="I99" s="20">
        <f t="shared" si="39"/>
        <v>0</v>
      </c>
      <c r="J99" s="20">
        <f t="shared" si="39"/>
        <v>0</v>
      </c>
      <c r="K99" s="20">
        <f t="shared" si="39"/>
        <v>0</v>
      </c>
      <c r="L99" s="9">
        <f t="shared" si="30"/>
        <v>130000</v>
      </c>
    </row>
    <row r="100" spans="1:12" ht="15">
      <c r="A100" s="23">
        <v>423621</v>
      </c>
      <c r="B100" s="12" t="s">
        <v>81</v>
      </c>
      <c r="C100" s="20"/>
      <c r="D100" s="20"/>
      <c r="E100" s="20">
        <v>130000</v>
      </c>
      <c r="F100" s="20"/>
      <c r="G100" s="20"/>
      <c r="H100" s="20"/>
      <c r="I100" s="20"/>
      <c r="J100" s="20"/>
      <c r="K100" s="20"/>
      <c r="L100" s="9">
        <f t="shared" si="30"/>
        <v>130000</v>
      </c>
    </row>
    <row r="101" spans="1:12" ht="15">
      <c r="A101" s="11">
        <v>423700</v>
      </c>
      <c r="B101" s="12" t="s">
        <v>82</v>
      </c>
      <c r="C101" s="20">
        <f aca="true" t="shared" si="40" ref="C101:K101">+C102+C103</f>
        <v>0</v>
      </c>
      <c r="D101" s="20">
        <f t="shared" si="40"/>
        <v>0</v>
      </c>
      <c r="E101" s="20">
        <f>+E102+E103</f>
        <v>0</v>
      </c>
      <c r="F101" s="20">
        <f>+F102+F103</f>
        <v>0</v>
      </c>
      <c r="G101" s="20">
        <f>+G102+G103</f>
        <v>0</v>
      </c>
      <c r="H101" s="20">
        <f>+H102+H103</f>
        <v>0</v>
      </c>
      <c r="I101" s="20">
        <f t="shared" si="40"/>
        <v>0</v>
      </c>
      <c r="J101" s="20">
        <f t="shared" si="40"/>
        <v>0</v>
      </c>
      <c r="K101" s="20">
        <f t="shared" si="40"/>
        <v>0</v>
      </c>
      <c r="L101" s="9">
        <f t="shared" si="30"/>
        <v>0</v>
      </c>
    </row>
    <row r="102" spans="1:12" ht="15">
      <c r="A102" s="23">
        <v>423711</v>
      </c>
      <c r="B102" s="12" t="s">
        <v>82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9">
        <f t="shared" si="30"/>
        <v>0</v>
      </c>
    </row>
    <row r="103" spans="1:12" ht="15">
      <c r="A103" s="23">
        <v>423712</v>
      </c>
      <c r="B103" s="12" t="s">
        <v>83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9">
        <f t="shared" si="30"/>
        <v>0</v>
      </c>
    </row>
    <row r="104" spans="1:12" ht="15">
      <c r="A104" s="11">
        <v>423900</v>
      </c>
      <c r="B104" s="12" t="s">
        <v>84</v>
      </c>
      <c r="C104" s="20">
        <f aca="true" t="shared" si="41" ref="C104:K104">+C105</f>
        <v>1550000</v>
      </c>
      <c r="D104" s="20">
        <f t="shared" si="41"/>
        <v>0</v>
      </c>
      <c r="E104" s="20">
        <f>+E105</f>
        <v>750000</v>
      </c>
      <c r="F104" s="20">
        <f>+F105</f>
        <v>0</v>
      </c>
      <c r="G104" s="20">
        <f>+G105</f>
        <v>130000</v>
      </c>
      <c r="H104" s="20">
        <f>+H105</f>
        <v>0</v>
      </c>
      <c r="I104" s="20">
        <f t="shared" si="41"/>
        <v>0</v>
      </c>
      <c r="J104" s="20">
        <f t="shared" si="41"/>
        <v>0</v>
      </c>
      <c r="K104" s="20">
        <f t="shared" si="41"/>
        <v>200000</v>
      </c>
      <c r="L104" s="9">
        <f t="shared" si="30"/>
        <v>2630000</v>
      </c>
    </row>
    <row r="105" spans="1:12" ht="15">
      <c r="A105" s="23">
        <v>423911</v>
      </c>
      <c r="B105" s="12" t="s">
        <v>84</v>
      </c>
      <c r="C105" s="20">
        <v>1550000</v>
      </c>
      <c r="D105" s="20"/>
      <c r="E105" s="20">
        <v>750000</v>
      </c>
      <c r="F105" s="20"/>
      <c r="G105" s="20">
        <v>130000</v>
      </c>
      <c r="H105" s="20"/>
      <c r="I105" s="20"/>
      <c r="J105" s="20"/>
      <c r="K105" s="20">
        <v>200000</v>
      </c>
      <c r="L105" s="9">
        <f t="shared" si="30"/>
        <v>2630000</v>
      </c>
    </row>
    <row r="106" spans="1:12" s="19" customFormat="1" ht="15">
      <c r="A106" s="28">
        <v>424000</v>
      </c>
      <c r="B106" s="29" t="s">
        <v>85</v>
      </c>
      <c r="C106" s="18">
        <f aca="true" t="shared" si="42" ref="C106:K106">+C107+C109+C112+C116+C117+C118+C119</f>
        <v>1080000</v>
      </c>
      <c r="D106" s="18">
        <f t="shared" si="42"/>
        <v>0</v>
      </c>
      <c r="E106" s="18">
        <f>+E107+E109+E112+E116+E117+E118+E119</f>
        <v>400000</v>
      </c>
      <c r="F106" s="18">
        <f>+F107+F109+F112+F116+F117+F118+F119</f>
        <v>0</v>
      </c>
      <c r="G106" s="18">
        <f>+G107+G109+G112+G116+G117+G118+G119</f>
        <v>0</v>
      </c>
      <c r="H106" s="18">
        <f>+H107+H109+H112+H116+H117+H118+H119</f>
        <v>0</v>
      </c>
      <c r="I106" s="18">
        <f t="shared" si="42"/>
        <v>0</v>
      </c>
      <c r="J106" s="18">
        <f t="shared" si="42"/>
        <v>0</v>
      </c>
      <c r="K106" s="18">
        <f t="shared" si="42"/>
        <v>200000</v>
      </c>
      <c r="L106" s="9">
        <f t="shared" si="30"/>
        <v>1680000</v>
      </c>
    </row>
    <row r="107" spans="1:12" ht="15">
      <c r="A107" s="30">
        <v>424100</v>
      </c>
      <c r="B107" s="31" t="s">
        <v>86</v>
      </c>
      <c r="C107" s="20">
        <f aca="true" t="shared" si="43" ref="C107:K107">+C108</f>
        <v>0</v>
      </c>
      <c r="D107" s="20">
        <f t="shared" si="43"/>
        <v>0</v>
      </c>
      <c r="E107" s="20">
        <f>+E108</f>
        <v>0</v>
      </c>
      <c r="F107" s="20">
        <f>+F108</f>
        <v>0</v>
      </c>
      <c r="G107" s="20">
        <f>+G108</f>
        <v>0</v>
      </c>
      <c r="H107" s="20">
        <f>+H108</f>
        <v>0</v>
      </c>
      <c r="I107" s="20">
        <f t="shared" si="43"/>
        <v>0</v>
      </c>
      <c r="J107" s="20">
        <f t="shared" si="43"/>
        <v>0</v>
      </c>
      <c r="K107" s="20">
        <f t="shared" si="43"/>
        <v>0</v>
      </c>
      <c r="L107" s="9">
        <f t="shared" si="30"/>
        <v>0</v>
      </c>
    </row>
    <row r="108" spans="1:12" ht="15">
      <c r="A108" s="32">
        <v>424111</v>
      </c>
      <c r="B108" s="31" t="s">
        <v>87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9">
        <f aca="true" t="shared" si="44" ref="L108:L141">SUM(C108:K108)</f>
        <v>0</v>
      </c>
    </row>
    <row r="109" spans="1:12" ht="15">
      <c r="A109" s="30">
        <v>424200</v>
      </c>
      <c r="B109" s="31" t="s">
        <v>88</v>
      </c>
      <c r="C109" s="20">
        <f aca="true" t="shared" si="45" ref="C109:K109">+C110+C111</f>
        <v>205000</v>
      </c>
      <c r="D109" s="20">
        <f t="shared" si="45"/>
        <v>0</v>
      </c>
      <c r="E109" s="20">
        <f>+E110+E111</f>
        <v>150000</v>
      </c>
      <c r="F109" s="20">
        <f>+F110+F111</f>
        <v>0</v>
      </c>
      <c r="G109" s="20">
        <f>+G110+G111</f>
        <v>0</v>
      </c>
      <c r="H109" s="20">
        <f>+H110+H111</f>
        <v>0</v>
      </c>
      <c r="I109" s="20">
        <f t="shared" si="45"/>
        <v>0</v>
      </c>
      <c r="J109" s="20">
        <f t="shared" si="45"/>
        <v>0</v>
      </c>
      <c r="K109" s="20">
        <f t="shared" si="45"/>
        <v>0</v>
      </c>
      <c r="L109" s="9">
        <f t="shared" si="44"/>
        <v>355000</v>
      </c>
    </row>
    <row r="110" spans="1:12" ht="15">
      <c r="A110" s="32">
        <v>424211</v>
      </c>
      <c r="B110" s="31" t="s">
        <v>89</v>
      </c>
      <c r="C110" s="20">
        <v>205000</v>
      </c>
      <c r="D110" s="20"/>
      <c r="E110" s="20">
        <v>150000</v>
      </c>
      <c r="F110" s="20"/>
      <c r="G110" s="20"/>
      <c r="H110" s="20"/>
      <c r="I110" s="20"/>
      <c r="J110" s="20"/>
      <c r="K110" s="20"/>
      <c r="L110" s="9">
        <f t="shared" si="44"/>
        <v>355000</v>
      </c>
    </row>
    <row r="111" spans="1:12" ht="15">
      <c r="A111" s="32">
        <v>424221</v>
      </c>
      <c r="B111" s="31" t="s">
        <v>90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9">
        <f t="shared" si="44"/>
        <v>0</v>
      </c>
    </row>
    <row r="112" spans="1:12" ht="15">
      <c r="A112" s="30">
        <v>424300</v>
      </c>
      <c r="B112" s="31" t="s">
        <v>91</v>
      </c>
      <c r="C112" s="20">
        <f aca="true" t="shared" si="46" ref="C112:K112">+C113+C114+C115</f>
        <v>0</v>
      </c>
      <c r="D112" s="20">
        <f t="shared" si="46"/>
        <v>0</v>
      </c>
      <c r="E112" s="20">
        <f>+E113+E114+E115</f>
        <v>0</v>
      </c>
      <c r="F112" s="20">
        <f>+F113+F114+F115</f>
        <v>0</v>
      </c>
      <c r="G112" s="20">
        <f>+G113+G114+G115</f>
        <v>0</v>
      </c>
      <c r="H112" s="20">
        <f>+H113+H114+H115</f>
        <v>0</v>
      </c>
      <c r="I112" s="20">
        <f t="shared" si="46"/>
        <v>0</v>
      </c>
      <c r="J112" s="20">
        <f t="shared" si="46"/>
        <v>0</v>
      </c>
      <c r="K112" s="20">
        <f t="shared" si="46"/>
        <v>0</v>
      </c>
      <c r="L112" s="9">
        <f t="shared" si="44"/>
        <v>0</v>
      </c>
    </row>
    <row r="113" spans="1:12" ht="15">
      <c r="A113" s="32">
        <v>424311</v>
      </c>
      <c r="B113" s="31" t="s">
        <v>92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9">
        <f t="shared" si="44"/>
        <v>0</v>
      </c>
    </row>
    <row r="114" spans="1:12" ht="15">
      <c r="A114" s="32">
        <v>424331</v>
      </c>
      <c r="B114" s="31" t="s">
        <v>93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9">
        <f t="shared" si="44"/>
        <v>0</v>
      </c>
    </row>
    <row r="115" spans="1:12" ht="15">
      <c r="A115" s="32">
        <v>424351</v>
      </c>
      <c r="B115" s="31" t="s">
        <v>94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9">
        <f t="shared" si="44"/>
        <v>0</v>
      </c>
    </row>
    <row r="116" spans="1:12" ht="15">
      <c r="A116" s="30">
        <v>424400</v>
      </c>
      <c r="B116" s="31" t="s">
        <v>95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9">
        <f t="shared" si="44"/>
        <v>0</v>
      </c>
    </row>
    <row r="117" spans="1:12" ht="15">
      <c r="A117" s="30">
        <v>424500</v>
      </c>
      <c r="B117" s="31" t="s">
        <v>96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9">
        <f t="shared" si="44"/>
        <v>0</v>
      </c>
    </row>
    <row r="118" spans="1:12" ht="15">
      <c r="A118" s="30">
        <v>424600</v>
      </c>
      <c r="B118" s="31" t="s">
        <v>97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9">
        <f t="shared" si="44"/>
        <v>0</v>
      </c>
    </row>
    <row r="119" spans="1:12" ht="15">
      <c r="A119" s="30">
        <v>424900</v>
      </c>
      <c r="B119" s="31" t="s">
        <v>98</v>
      </c>
      <c r="C119" s="20">
        <f aca="true" t="shared" si="47" ref="C119:K119">+C120</f>
        <v>875000</v>
      </c>
      <c r="D119" s="20">
        <f t="shared" si="47"/>
        <v>0</v>
      </c>
      <c r="E119" s="20">
        <f>+E120</f>
        <v>250000</v>
      </c>
      <c r="F119" s="20">
        <f>+F120</f>
        <v>0</v>
      </c>
      <c r="G119" s="20">
        <f>+G120</f>
        <v>0</v>
      </c>
      <c r="H119" s="20">
        <f>+H120</f>
        <v>0</v>
      </c>
      <c r="I119" s="20">
        <f t="shared" si="47"/>
        <v>0</v>
      </c>
      <c r="J119" s="20">
        <f t="shared" si="47"/>
        <v>0</v>
      </c>
      <c r="K119" s="20">
        <f t="shared" si="47"/>
        <v>200000</v>
      </c>
      <c r="L119" s="9">
        <f t="shared" si="44"/>
        <v>1325000</v>
      </c>
    </row>
    <row r="120" spans="1:12" ht="15">
      <c r="A120" s="70">
        <v>424911</v>
      </c>
      <c r="B120" s="71" t="s">
        <v>98</v>
      </c>
      <c r="C120" s="69">
        <v>875000</v>
      </c>
      <c r="D120" s="69"/>
      <c r="E120" s="69">
        <v>250000</v>
      </c>
      <c r="F120" s="69"/>
      <c r="G120" s="69"/>
      <c r="H120" s="69"/>
      <c r="I120" s="69"/>
      <c r="J120" s="69"/>
      <c r="K120" s="69">
        <v>200000</v>
      </c>
      <c r="L120" s="9">
        <f t="shared" si="44"/>
        <v>1325000</v>
      </c>
    </row>
    <row r="121" spans="1:12" s="19" customFormat="1" ht="15">
      <c r="A121" s="72">
        <v>425000</v>
      </c>
      <c r="B121" s="73" t="s">
        <v>99</v>
      </c>
      <c r="C121" s="74">
        <f aca="true" t="shared" si="48" ref="C121:K121">+C122+C132</f>
        <v>1173000</v>
      </c>
      <c r="D121" s="74">
        <f t="shared" si="48"/>
        <v>41000</v>
      </c>
      <c r="E121" s="74">
        <f>+E122+E132</f>
        <v>500000</v>
      </c>
      <c r="F121" s="74">
        <f>+F122+F132</f>
        <v>0</v>
      </c>
      <c r="G121" s="74">
        <f>+G122+G132</f>
        <v>100000</v>
      </c>
      <c r="H121" s="74">
        <f>+H122+H132</f>
        <v>0</v>
      </c>
      <c r="I121" s="74">
        <f t="shared" si="48"/>
        <v>0</v>
      </c>
      <c r="J121" s="74">
        <f t="shared" si="48"/>
        <v>0</v>
      </c>
      <c r="K121" s="74">
        <f t="shared" si="48"/>
        <v>350000</v>
      </c>
      <c r="L121" s="9">
        <f t="shared" si="44"/>
        <v>2164000</v>
      </c>
    </row>
    <row r="122" spans="1:12" ht="15">
      <c r="A122" s="30">
        <v>425100</v>
      </c>
      <c r="B122" s="33" t="s">
        <v>100</v>
      </c>
      <c r="C122" s="20">
        <f aca="true" t="shared" si="49" ref="C122:K122">+C123+C124+C125+C126+C127+C128+C129+C130+C131</f>
        <v>1173000</v>
      </c>
      <c r="D122" s="20">
        <f t="shared" si="49"/>
        <v>41000</v>
      </c>
      <c r="E122" s="20">
        <f>+E123+E124+E125+E126+E127+E128+E129+E130+E131</f>
        <v>270000</v>
      </c>
      <c r="F122" s="20">
        <f>+F123+F124+F125+F126+F127+F128+F129+F130+F131</f>
        <v>0</v>
      </c>
      <c r="G122" s="20">
        <f>+G123+G124+G125+G126+G127+G128+G129+G130+G131</f>
        <v>100000</v>
      </c>
      <c r="H122" s="20">
        <f>+H123+H124+H125+H126+H127+H128+H129+H130+H131</f>
        <v>0</v>
      </c>
      <c r="I122" s="20">
        <f t="shared" si="49"/>
        <v>0</v>
      </c>
      <c r="J122" s="20">
        <f t="shared" si="49"/>
        <v>0</v>
      </c>
      <c r="K122" s="20">
        <f t="shared" si="49"/>
        <v>350000</v>
      </c>
      <c r="L122" s="9">
        <f t="shared" si="44"/>
        <v>1934000</v>
      </c>
    </row>
    <row r="123" spans="1:12" ht="15">
      <c r="A123" s="32">
        <v>425111</v>
      </c>
      <c r="B123" s="33" t="s">
        <v>101</v>
      </c>
      <c r="C123" s="20">
        <v>500000</v>
      </c>
      <c r="D123" s="20"/>
      <c r="E123" s="20">
        <v>118000</v>
      </c>
      <c r="F123" s="20"/>
      <c r="G123" s="20"/>
      <c r="H123" s="20"/>
      <c r="I123" s="20"/>
      <c r="J123" s="20"/>
      <c r="K123" s="20"/>
      <c r="L123" s="9">
        <f t="shared" si="44"/>
        <v>618000</v>
      </c>
    </row>
    <row r="124" spans="1:12" ht="15">
      <c r="A124" s="32">
        <v>425112</v>
      </c>
      <c r="B124" s="33" t="s">
        <v>102</v>
      </c>
      <c r="C124" s="20"/>
      <c r="D124" s="20"/>
      <c r="E124" s="20"/>
      <c r="F124" s="20"/>
      <c r="G124" s="20">
        <v>80000</v>
      </c>
      <c r="H124" s="20"/>
      <c r="I124" s="20"/>
      <c r="J124" s="20"/>
      <c r="K124" s="20"/>
      <c r="L124" s="9">
        <f t="shared" si="44"/>
        <v>80000</v>
      </c>
    </row>
    <row r="125" spans="1:12" ht="15">
      <c r="A125" s="32">
        <v>425113</v>
      </c>
      <c r="B125" s="33" t="s">
        <v>103</v>
      </c>
      <c r="C125" s="20">
        <v>313000</v>
      </c>
      <c r="D125" s="20">
        <v>41000</v>
      </c>
      <c r="E125" s="20">
        <v>40000</v>
      </c>
      <c r="F125" s="20"/>
      <c r="G125" s="20"/>
      <c r="H125" s="20"/>
      <c r="I125" s="20"/>
      <c r="J125" s="20"/>
      <c r="K125" s="20"/>
      <c r="L125" s="9">
        <f t="shared" si="44"/>
        <v>394000</v>
      </c>
    </row>
    <row r="126" spans="1:12" ht="15">
      <c r="A126" s="32">
        <v>425114</v>
      </c>
      <c r="B126" s="33" t="s">
        <v>104</v>
      </c>
      <c r="C126" s="20"/>
      <c r="D126" s="20"/>
      <c r="E126" s="20"/>
      <c r="F126" s="20"/>
      <c r="G126" s="20"/>
      <c r="H126" s="20"/>
      <c r="I126" s="20"/>
      <c r="J126" s="20"/>
      <c r="K126" s="20">
        <v>100000</v>
      </c>
      <c r="L126" s="9">
        <f t="shared" si="44"/>
        <v>100000</v>
      </c>
    </row>
    <row r="127" spans="1:12" ht="15">
      <c r="A127" s="32">
        <v>425115</v>
      </c>
      <c r="B127" s="33" t="s">
        <v>105</v>
      </c>
      <c r="C127" s="20">
        <v>360000</v>
      </c>
      <c r="D127" s="20"/>
      <c r="E127" s="20">
        <v>32000</v>
      </c>
      <c r="F127" s="20"/>
      <c r="G127" s="20"/>
      <c r="H127" s="20"/>
      <c r="I127" s="20"/>
      <c r="J127" s="20"/>
      <c r="K127" s="20"/>
      <c r="L127" s="9">
        <f t="shared" si="44"/>
        <v>392000</v>
      </c>
    </row>
    <row r="128" spans="1:12" ht="15">
      <c r="A128" s="32">
        <v>425116</v>
      </c>
      <c r="B128" s="33" t="s">
        <v>106</v>
      </c>
      <c r="C128" s="20"/>
      <c r="D128" s="20"/>
      <c r="E128" s="20">
        <v>80000</v>
      </c>
      <c r="F128" s="20"/>
      <c r="G128" s="20">
        <v>20000</v>
      </c>
      <c r="H128" s="20"/>
      <c r="I128" s="20"/>
      <c r="J128" s="20"/>
      <c r="K128" s="20"/>
      <c r="L128" s="9">
        <f t="shared" si="44"/>
        <v>100000</v>
      </c>
    </row>
    <row r="129" spans="1:12" ht="15">
      <c r="A129" s="32">
        <v>425117</v>
      </c>
      <c r="B129" s="33" t="s">
        <v>107</v>
      </c>
      <c r="C129" s="20"/>
      <c r="D129" s="20"/>
      <c r="E129" s="20"/>
      <c r="F129" s="20"/>
      <c r="G129" s="20"/>
      <c r="H129" s="20"/>
      <c r="I129" s="20"/>
      <c r="J129" s="20"/>
      <c r="K129" s="20">
        <v>250000</v>
      </c>
      <c r="L129" s="9">
        <f t="shared" si="44"/>
        <v>250000</v>
      </c>
    </row>
    <row r="130" spans="1:12" ht="15">
      <c r="A130" s="32">
        <v>425119</v>
      </c>
      <c r="B130" s="33" t="s">
        <v>108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9">
        <f t="shared" si="44"/>
        <v>0</v>
      </c>
    </row>
    <row r="131" spans="1:12" ht="15">
      <c r="A131" s="32">
        <v>425191</v>
      </c>
      <c r="B131" s="33" t="s">
        <v>109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9">
        <f t="shared" si="44"/>
        <v>0</v>
      </c>
    </row>
    <row r="132" spans="1:12" ht="15">
      <c r="A132" s="30">
        <v>425200</v>
      </c>
      <c r="B132" s="31" t="s">
        <v>110</v>
      </c>
      <c r="C132" s="20">
        <f aca="true" t="shared" si="50" ref="C132:K132">+C133+C134+C135+C136+C138+C139+C141+C142+C143</f>
        <v>0</v>
      </c>
      <c r="D132" s="20">
        <f t="shared" si="50"/>
        <v>0</v>
      </c>
      <c r="E132" s="20">
        <f t="shared" si="50"/>
        <v>230000</v>
      </c>
      <c r="F132" s="20">
        <f t="shared" si="50"/>
        <v>0</v>
      </c>
      <c r="G132" s="20">
        <f t="shared" si="50"/>
        <v>0</v>
      </c>
      <c r="H132" s="20">
        <f t="shared" si="50"/>
        <v>0</v>
      </c>
      <c r="I132" s="20">
        <f t="shared" si="50"/>
        <v>0</v>
      </c>
      <c r="J132" s="20">
        <f t="shared" si="50"/>
        <v>0</v>
      </c>
      <c r="K132" s="20">
        <f t="shared" si="50"/>
        <v>0</v>
      </c>
      <c r="L132" s="9">
        <f t="shared" si="44"/>
        <v>230000</v>
      </c>
    </row>
    <row r="133" spans="1:12" ht="15">
      <c r="A133" s="32">
        <v>425211</v>
      </c>
      <c r="B133" s="31" t="s">
        <v>111</v>
      </c>
      <c r="C133" s="20"/>
      <c r="D133" s="20"/>
      <c r="E133" s="20">
        <v>60000</v>
      </c>
      <c r="F133" s="20"/>
      <c r="G133" s="20"/>
      <c r="H133" s="20"/>
      <c r="I133" s="20"/>
      <c r="J133" s="20"/>
      <c r="K133" s="20"/>
      <c r="L133" s="9">
        <f t="shared" si="44"/>
        <v>60000</v>
      </c>
    </row>
    <row r="134" spans="1:12" ht="15">
      <c r="A134" s="32">
        <v>425212</v>
      </c>
      <c r="B134" s="31" t="s">
        <v>112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9">
        <f t="shared" si="44"/>
        <v>0</v>
      </c>
    </row>
    <row r="135" spans="1:12" ht="15">
      <c r="A135" s="32">
        <v>425221</v>
      </c>
      <c r="B135" s="31" t="s">
        <v>113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9">
        <f t="shared" si="44"/>
        <v>0</v>
      </c>
    </row>
    <row r="136" spans="1:12" ht="15">
      <c r="A136" s="32">
        <v>425222</v>
      </c>
      <c r="B136" s="31" t="s">
        <v>114</v>
      </c>
      <c r="C136" s="20"/>
      <c r="D136" s="20"/>
      <c r="E136" s="20">
        <v>40000</v>
      </c>
      <c r="F136" s="20"/>
      <c r="G136" s="20"/>
      <c r="H136" s="20"/>
      <c r="I136" s="20"/>
      <c r="J136" s="20"/>
      <c r="K136" s="20"/>
      <c r="L136" s="9">
        <f t="shared" si="44"/>
        <v>40000</v>
      </c>
    </row>
    <row r="137" spans="1:12" ht="15">
      <c r="A137" s="32">
        <v>425224</v>
      </c>
      <c r="B137" s="31" t="s">
        <v>237</v>
      </c>
      <c r="C137" s="20"/>
      <c r="D137" s="20"/>
      <c r="E137" s="20">
        <v>30000</v>
      </c>
      <c r="F137" s="20"/>
      <c r="G137" s="20"/>
      <c r="H137" s="20"/>
      <c r="I137" s="20"/>
      <c r="J137" s="20"/>
      <c r="K137" s="20"/>
      <c r="L137" s="9"/>
    </row>
    <row r="138" spans="1:12" ht="15">
      <c r="A138" s="32">
        <v>425225</v>
      </c>
      <c r="B138" s="31" t="s">
        <v>115</v>
      </c>
      <c r="C138" s="20"/>
      <c r="D138" s="20"/>
      <c r="E138" s="20">
        <v>100000</v>
      </c>
      <c r="F138" s="20"/>
      <c r="G138" s="20"/>
      <c r="H138" s="20"/>
      <c r="I138" s="20"/>
      <c r="J138" s="20"/>
      <c r="K138" s="20"/>
      <c r="L138" s="9">
        <f t="shared" si="44"/>
        <v>100000</v>
      </c>
    </row>
    <row r="139" spans="1:12" ht="15">
      <c r="A139" s="32">
        <v>425226</v>
      </c>
      <c r="B139" s="31" t="s">
        <v>228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9">
        <f t="shared" si="44"/>
        <v>0</v>
      </c>
    </row>
    <row r="140" spans="1:12" ht="15">
      <c r="A140" s="32">
        <v>425227</v>
      </c>
      <c r="B140" s="31" t="s">
        <v>238</v>
      </c>
      <c r="C140" s="20"/>
      <c r="D140" s="20"/>
      <c r="E140" s="20">
        <v>20000</v>
      </c>
      <c r="F140" s="20"/>
      <c r="G140" s="20"/>
      <c r="H140" s="20"/>
      <c r="I140" s="20"/>
      <c r="J140" s="20"/>
      <c r="K140" s="20"/>
      <c r="L140" s="9"/>
    </row>
    <row r="141" spans="1:12" ht="15">
      <c r="A141" s="32">
        <v>425229</v>
      </c>
      <c r="B141" s="31" t="s">
        <v>116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9">
        <f t="shared" si="44"/>
        <v>0</v>
      </c>
    </row>
    <row r="142" spans="1:12" ht="15">
      <c r="A142" s="32">
        <v>425261</v>
      </c>
      <c r="B142" s="31" t="s">
        <v>117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9">
        <f aca="true" t="shared" si="51" ref="L142:L173">SUM(C142:K142)</f>
        <v>0</v>
      </c>
    </row>
    <row r="143" spans="1:12" ht="15">
      <c r="A143" s="32">
        <v>425281</v>
      </c>
      <c r="B143" s="31" t="s">
        <v>239</v>
      </c>
      <c r="C143" s="20"/>
      <c r="D143" s="20"/>
      <c r="E143" s="20">
        <v>30000</v>
      </c>
      <c r="F143" s="20"/>
      <c r="G143" s="20"/>
      <c r="H143" s="20"/>
      <c r="I143" s="20"/>
      <c r="J143" s="20"/>
      <c r="K143" s="20"/>
      <c r="L143" s="9">
        <f t="shared" si="51"/>
        <v>30000</v>
      </c>
    </row>
    <row r="144" spans="1:12" s="19" customFormat="1" ht="15">
      <c r="A144" s="28">
        <v>426000</v>
      </c>
      <c r="B144" s="17" t="s">
        <v>119</v>
      </c>
      <c r="C144" s="18">
        <f aca="true" t="shared" si="52" ref="C144:K144">+C145+C148+C151+C155+C158+C160+C163+C164+C168</f>
        <v>9000000</v>
      </c>
      <c r="D144" s="18">
        <f t="shared" si="52"/>
        <v>0</v>
      </c>
      <c r="E144" s="18">
        <f>+E145+E148+E151+E155+E158+E160+E163+E164+E168</f>
        <v>5170000</v>
      </c>
      <c r="F144" s="18">
        <f>+F145+F148+F151+F155+F158+F160+F163+F164+F168</f>
        <v>0</v>
      </c>
      <c r="G144" s="18">
        <f>+G145+G148+G151+G155+G158+G160+G163+G164+G168</f>
        <v>1670000</v>
      </c>
      <c r="H144" s="18">
        <f>+H145+H148+H151+H155+H158+H160+H163+H164+H168</f>
        <v>0</v>
      </c>
      <c r="I144" s="18">
        <f t="shared" si="52"/>
        <v>0</v>
      </c>
      <c r="J144" s="18">
        <f t="shared" si="52"/>
        <v>0</v>
      </c>
      <c r="K144" s="18">
        <f t="shared" si="52"/>
        <v>0</v>
      </c>
      <c r="L144" s="9">
        <f t="shared" si="51"/>
        <v>15840000</v>
      </c>
    </row>
    <row r="145" spans="1:12" ht="15">
      <c r="A145" s="30">
        <v>426100</v>
      </c>
      <c r="B145" s="31" t="s">
        <v>120</v>
      </c>
      <c r="C145" s="20">
        <f aca="true" t="shared" si="53" ref="C145:K145">+C146+C147</f>
        <v>250000</v>
      </c>
      <c r="D145" s="20">
        <f t="shared" si="53"/>
        <v>0</v>
      </c>
      <c r="E145" s="20">
        <f>+E146+E147</f>
        <v>400000</v>
      </c>
      <c r="F145" s="20">
        <f>+F146+F147</f>
        <v>0</v>
      </c>
      <c r="G145" s="20">
        <f>+G146+G147</f>
        <v>0</v>
      </c>
      <c r="H145" s="20">
        <f>+H146+H147</f>
        <v>0</v>
      </c>
      <c r="I145" s="20">
        <f t="shared" si="53"/>
        <v>0</v>
      </c>
      <c r="J145" s="20">
        <f t="shared" si="53"/>
        <v>0</v>
      </c>
      <c r="K145" s="20">
        <f t="shared" si="53"/>
        <v>0</v>
      </c>
      <c r="L145" s="9">
        <f t="shared" si="51"/>
        <v>650000</v>
      </c>
    </row>
    <row r="146" spans="1:12" ht="15">
      <c r="A146" s="32">
        <v>426111</v>
      </c>
      <c r="B146" s="31" t="s">
        <v>121</v>
      </c>
      <c r="C146" s="20">
        <v>150000</v>
      </c>
      <c r="D146" s="20"/>
      <c r="E146" s="20">
        <v>240000</v>
      </c>
      <c r="F146" s="20"/>
      <c r="G146" s="20"/>
      <c r="H146" s="20"/>
      <c r="I146" s="20"/>
      <c r="J146" s="20"/>
      <c r="K146" s="20"/>
      <c r="L146" s="9">
        <f t="shared" si="51"/>
        <v>390000</v>
      </c>
    </row>
    <row r="147" spans="1:12" ht="15">
      <c r="A147" s="32">
        <v>426121</v>
      </c>
      <c r="B147" s="31" t="s">
        <v>240</v>
      </c>
      <c r="C147" s="20">
        <v>100000</v>
      </c>
      <c r="D147" s="20"/>
      <c r="E147" s="20">
        <v>160000</v>
      </c>
      <c r="F147" s="20"/>
      <c r="G147" s="20"/>
      <c r="H147" s="20"/>
      <c r="I147" s="20"/>
      <c r="J147" s="20"/>
      <c r="K147" s="20"/>
      <c r="L147" s="9">
        <f t="shared" si="51"/>
        <v>260000</v>
      </c>
    </row>
    <row r="148" spans="1:12" ht="15">
      <c r="A148" s="30">
        <v>426200</v>
      </c>
      <c r="B148" s="31" t="s">
        <v>123</v>
      </c>
      <c r="C148" s="20">
        <f aca="true" t="shared" si="54" ref="C148:K148">+C149+C150</f>
        <v>0</v>
      </c>
      <c r="D148" s="20">
        <f t="shared" si="54"/>
        <v>0</v>
      </c>
      <c r="E148" s="20">
        <f>+E149+E150</f>
        <v>0</v>
      </c>
      <c r="F148" s="20">
        <f>+F149+F150</f>
        <v>0</v>
      </c>
      <c r="G148" s="20">
        <f>+G149+G150</f>
        <v>0</v>
      </c>
      <c r="H148" s="20">
        <f>+H149+H150</f>
        <v>0</v>
      </c>
      <c r="I148" s="20">
        <f t="shared" si="54"/>
        <v>0</v>
      </c>
      <c r="J148" s="20">
        <f t="shared" si="54"/>
        <v>0</v>
      </c>
      <c r="K148" s="20">
        <f t="shared" si="54"/>
        <v>0</v>
      </c>
      <c r="L148" s="9">
        <f t="shared" si="51"/>
        <v>0</v>
      </c>
    </row>
    <row r="149" spans="1:12" ht="15">
      <c r="A149" s="32">
        <v>426211</v>
      </c>
      <c r="B149" s="31" t="s">
        <v>124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9">
        <f t="shared" si="51"/>
        <v>0</v>
      </c>
    </row>
    <row r="150" spans="1:12" ht="15">
      <c r="A150" s="32">
        <v>426291</v>
      </c>
      <c r="B150" s="31" t="s">
        <v>125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9">
        <f t="shared" si="51"/>
        <v>0</v>
      </c>
    </row>
    <row r="151" spans="1:12" ht="15">
      <c r="A151" s="30">
        <v>426300</v>
      </c>
      <c r="B151" s="31" t="s">
        <v>126</v>
      </c>
      <c r="C151" s="20">
        <f aca="true" t="shared" si="55" ref="C151:K151">+C152+C153+C154</f>
        <v>0</v>
      </c>
      <c r="D151" s="20">
        <f t="shared" si="55"/>
        <v>0</v>
      </c>
      <c r="E151" s="20">
        <f>+E152+E153+E154</f>
        <v>200000</v>
      </c>
      <c r="F151" s="20">
        <f>+F152+F153+F154</f>
        <v>0</v>
      </c>
      <c r="G151" s="20">
        <f>+G152+G153+G154</f>
        <v>0</v>
      </c>
      <c r="H151" s="20">
        <f>+H152+H153+H154</f>
        <v>0</v>
      </c>
      <c r="I151" s="20">
        <f t="shared" si="55"/>
        <v>0</v>
      </c>
      <c r="J151" s="20">
        <f t="shared" si="55"/>
        <v>0</v>
      </c>
      <c r="K151" s="20">
        <f t="shared" si="55"/>
        <v>0</v>
      </c>
      <c r="L151" s="9">
        <f t="shared" si="51"/>
        <v>200000</v>
      </c>
    </row>
    <row r="152" spans="1:12" ht="15">
      <c r="A152" s="32">
        <v>426311</v>
      </c>
      <c r="B152" s="31" t="s">
        <v>127</v>
      </c>
      <c r="C152" s="20"/>
      <c r="D152" s="20"/>
      <c r="E152" s="20">
        <v>200000</v>
      </c>
      <c r="F152" s="20"/>
      <c r="G152" s="20"/>
      <c r="H152" s="20"/>
      <c r="I152" s="20"/>
      <c r="J152" s="20"/>
      <c r="K152" s="20"/>
      <c r="L152" s="9">
        <f t="shared" si="51"/>
        <v>200000</v>
      </c>
    </row>
    <row r="153" spans="1:12" ht="15">
      <c r="A153" s="32">
        <v>426312</v>
      </c>
      <c r="B153" s="31" t="s">
        <v>128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9">
        <f t="shared" si="51"/>
        <v>0</v>
      </c>
    </row>
    <row r="154" spans="1:12" ht="15">
      <c r="A154" s="32">
        <v>426321</v>
      </c>
      <c r="B154" s="31" t="s">
        <v>129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9">
        <f t="shared" si="51"/>
        <v>0</v>
      </c>
    </row>
    <row r="155" spans="1:12" ht="15">
      <c r="A155" s="30">
        <v>426400</v>
      </c>
      <c r="B155" s="31" t="s">
        <v>130</v>
      </c>
      <c r="C155" s="20">
        <f aca="true" t="shared" si="56" ref="C155:K155">+C156+C157</f>
        <v>0</v>
      </c>
      <c r="D155" s="20">
        <f t="shared" si="56"/>
        <v>0</v>
      </c>
      <c r="E155" s="20">
        <f>+E156+E157</f>
        <v>650000</v>
      </c>
      <c r="F155" s="20">
        <f>+F156+F157</f>
        <v>0</v>
      </c>
      <c r="G155" s="20">
        <f>+G156+G157</f>
        <v>0</v>
      </c>
      <c r="H155" s="20">
        <f>+H156+H157</f>
        <v>0</v>
      </c>
      <c r="I155" s="20">
        <f t="shared" si="56"/>
        <v>0</v>
      </c>
      <c r="J155" s="20">
        <f t="shared" si="56"/>
        <v>0</v>
      </c>
      <c r="K155" s="20">
        <f t="shared" si="56"/>
        <v>0</v>
      </c>
      <c r="L155" s="9">
        <f t="shared" si="51"/>
        <v>650000</v>
      </c>
    </row>
    <row r="156" spans="1:12" ht="15">
      <c r="A156" s="32">
        <v>426411</v>
      </c>
      <c r="B156" s="31" t="s">
        <v>131</v>
      </c>
      <c r="C156" s="20"/>
      <c r="D156" s="20"/>
      <c r="E156" s="20">
        <v>650000</v>
      </c>
      <c r="F156" s="20"/>
      <c r="G156" s="20"/>
      <c r="H156" s="20"/>
      <c r="I156" s="20"/>
      <c r="J156" s="20"/>
      <c r="K156" s="20"/>
      <c r="L156" s="9">
        <f t="shared" si="51"/>
        <v>650000</v>
      </c>
    </row>
    <row r="157" spans="1:12" ht="15">
      <c r="A157" s="32">
        <v>426412</v>
      </c>
      <c r="B157" s="31" t="s">
        <v>132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9">
        <f t="shared" si="51"/>
        <v>0</v>
      </c>
    </row>
    <row r="158" spans="1:12" ht="15">
      <c r="A158" s="30">
        <v>426500</v>
      </c>
      <c r="B158" s="31" t="s">
        <v>133</v>
      </c>
      <c r="C158" s="20">
        <f aca="true" t="shared" si="57" ref="C158:K158">+C159</f>
        <v>0</v>
      </c>
      <c r="D158" s="20">
        <f t="shared" si="57"/>
        <v>0</v>
      </c>
      <c r="E158" s="20">
        <f>+E159</f>
        <v>0</v>
      </c>
      <c r="F158" s="20">
        <f>+F159</f>
        <v>0</v>
      </c>
      <c r="G158" s="20">
        <f>+G159</f>
        <v>0</v>
      </c>
      <c r="H158" s="20">
        <f>+H159</f>
        <v>0</v>
      </c>
      <c r="I158" s="20">
        <f t="shared" si="57"/>
        <v>0</v>
      </c>
      <c r="J158" s="20">
        <f t="shared" si="57"/>
        <v>0</v>
      </c>
      <c r="K158" s="20">
        <f t="shared" si="57"/>
        <v>0</v>
      </c>
      <c r="L158" s="9">
        <f t="shared" si="51"/>
        <v>0</v>
      </c>
    </row>
    <row r="159" spans="1:12" ht="15">
      <c r="A159" s="32">
        <v>426591</v>
      </c>
      <c r="B159" s="31" t="s">
        <v>134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9">
        <f t="shared" si="51"/>
        <v>0</v>
      </c>
    </row>
    <row r="160" spans="1:12" ht="15">
      <c r="A160" s="30">
        <v>426600</v>
      </c>
      <c r="B160" s="31" t="s">
        <v>135</v>
      </c>
      <c r="C160" s="20">
        <f aca="true" t="shared" si="58" ref="C160:K160">+C161+C162</f>
        <v>400000</v>
      </c>
      <c r="D160" s="20">
        <f t="shared" si="58"/>
        <v>0</v>
      </c>
      <c r="E160" s="20">
        <f>+E161+E162</f>
        <v>750000</v>
      </c>
      <c r="F160" s="20">
        <f>+F161+F162</f>
        <v>0</v>
      </c>
      <c r="G160" s="20">
        <f>+G161+G162</f>
        <v>0</v>
      </c>
      <c r="H160" s="20">
        <f>+H161+H162</f>
        <v>0</v>
      </c>
      <c r="I160" s="20">
        <f t="shared" si="58"/>
        <v>0</v>
      </c>
      <c r="J160" s="20">
        <f t="shared" si="58"/>
        <v>0</v>
      </c>
      <c r="K160" s="20">
        <f t="shared" si="58"/>
        <v>0</v>
      </c>
      <c r="L160" s="9">
        <f t="shared" si="51"/>
        <v>1150000</v>
      </c>
    </row>
    <row r="161" spans="1:12" ht="15">
      <c r="A161" s="32">
        <v>426611</v>
      </c>
      <c r="B161" s="31" t="s">
        <v>136</v>
      </c>
      <c r="C161" s="20">
        <v>400000</v>
      </c>
      <c r="D161" s="20"/>
      <c r="E161" s="20">
        <v>750000</v>
      </c>
      <c r="F161" s="20"/>
      <c r="G161" s="20"/>
      <c r="H161" s="20"/>
      <c r="I161" s="20"/>
      <c r="J161" s="20"/>
      <c r="K161" s="20"/>
      <c r="L161" s="9">
        <f t="shared" si="51"/>
        <v>1150000</v>
      </c>
    </row>
    <row r="162" spans="1:12" ht="15">
      <c r="A162" s="32">
        <v>426621</v>
      </c>
      <c r="B162" s="31" t="s">
        <v>137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9">
        <f t="shared" si="51"/>
        <v>0</v>
      </c>
    </row>
    <row r="163" spans="1:12" ht="15">
      <c r="A163" s="30">
        <v>426700</v>
      </c>
      <c r="B163" s="31" t="s">
        <v>138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9">
        <f t="shared" si="51"/>
        <v>0</v>
      </c>
    </row>
    <row r="164" spans="1:12" ht="15">
      <c r="A164" s="30">
        <v>426800</v>
      </c>
      <c r="B164" s="31" t="s">
        <v>139</v>
      </c>
      <c r="C164" s="20">
        <f aca="true" t="shared" si="59" ref="C164:K164">+C165+C166+C167</f>
        <v>8100000</v>
      </c>
      <c r="D164" s="20">
        <f t="shared" si="59"/>
        <v>0</v>
      </c>
      <c r="E164" s="20">
        <f>+E165+E166+E167</f>
        <v>2050000</v>
      </c>
      <c r="F164" s="20">
        <f>+F165+F166+F167</f>
        <v>0</v>
      </c>
      <c r="G164" s="20">
        <f>+G165+G166+G167</f>
        <v>1600000</v>
      </c>
      <c r="H164" s="20">
        <f>+H165+H166+H167</f>
        <v>0</v>
      </c>
      <c r="I164" s="20">
        <f t="shared" si="59"/>
        <v>0</v>
      </c>
      <c r="J164" s="20">
        <f t="shared" si="59"/>
        <v>0</v>
      </c>
      <c r="K164" s="20">
        <f t="shared" si="59"/>
        <v>0</v>
      </c>
      <c r="L164" s="9">
        <f t="shared" si="51"/>
        <v>11750000</v>
      </c>
    </row>
    <row r="165" spans="1:12" ht="15">
      <c r="A165" s="32">
        <v>426811</v>
      </c>
      <c r="B165" s="31" t="s">
        <v>140</v>
      </c>
      <c r="C165" s="20">
        <v>600000</v>
      </c>
      <c r="D165" s="20"/>
      <c r="E165" s="20">
        <v>300000</v>
      </c>
      <c r="F165" s="20"/>
      <c r="G165" s="20"/>
      <c r="H165" s="20"/>
      <c r="I165" s="20"/>
      <c r="J165" s="20"/>
      <c r="K165" s="20"/>
      <c r="L165" s="9">
        <f t="shared" si="51"/>
        <v>900000</v>
      </c>
    </row>
    <row r="166" spans="1:12" ht="15">
      <c r="A166" s="32">
        <v>426812</v>
      </c>
      <c r="B166" s="31" t="s">
        <v>141</v>
      </c>
      <c r="C166" s="20"/>
      <c r="D166" s="20"/>
      <c r="E166" s="20">
        <v>100000</v>
      </c>
      <c r="F166" s="20"/>
      <c r="G166" s="20"/>
      <c r="H166" s="20"/>
      <c r="I166" s="20"/>
      <c r="J166" s="20"/>
      <c r="K166" s="20"/>
      <c r="L166" s="9">
        <f t="shared" si="51"/>
        <v>100000</v>
      </c>
    </row>
    <row r="167" spans="1:12" ht="15">
      <c r="A167" s="32">
        <v>426823</v>
      </c>
      <c r="B167" s="31" t="s">
        <v>241</v>
      </c>
      <c r="C167" s="20">
        <v>7500000</v>
      </c>
      <c r="D167" s="20"/>
      <c r="E167" s="20">
        <v>1650000</v>
      </c>
      <c r="F167" s="20"/>
      <c r="G167" s="20">
        <v>1600000</v>
      </c>
      <c r="H167" s="20"/>
      <c r="I167" s="20"/>
      <c r="J167" s="20"/>
      <c r="K167" s="20"/>
      <c r="L167" s="9">
        <f t="shared" si="51"/>
        <v>10750000</v>
      </c>
    </row>
    <row r="168" spans="1:12" ht="15">
      <c r="A168" s="30">
        <v>426900</v>
      </c>
      <c r="B168" s="31" t="s">
        <v>143</v>
      </c>
      <c r="C168" s="20">
        <f aca="true" t="shared" si="60" ref="C168:K168">+C169+C170+C171</f>
        <v>250000</v>
      </c>
      <c r="D168" s="20">
        <f t="shared" si="60"/>
        <v>0</v>
      </c>
      <c r="E168" s="20">
        <f>+E169+E170+E171</f>
        <v>1120000</v>
      </c>
      <c r="F168" s="20">
        <f>+F169+F170+F171</f>
        <v>0</v>
      </c>
      <c r="G168" s="20">
        <f>+G169+G170+G171</f>
        <v>70000</v>
      </c>
      <c r="H168" s="20">
        <f>+H169+H170+H171</f>
        <v>0</v>
      </c>
      <c r="I168" s="20">
        <f t="shared" si="60"/>
        <v>0</v>
      </c>
      <c r="J168" s="20">
        <f t="shared" si="60"/>
        <v>0</v>
      </c>
      <c r="K168" s="20">
        <f t="shared" si="60"/>
        <v>0</v>
      </c>
      <c r="L168" s="9">
        <f t="shared" si="51"/>
        <v>1440000</v>
      </c>
    </row>
    <row r="169" spans="1:12" ht="15">
      <c r="A169" s="32">
        <v>426911</v>
      </c>
      <c r="B169" s="31" t="s">
        <v>242</v>
      </c>
      <c r="C169" s="20">
        <v>100000</v>
      </c>
      <c r="D169" s="20"/>
      <c r="E169" s="20">
        <v>800000</v>
      </c>
      <c r="F169" s="20"/>
      <c r="G169" s="20"/>
      <c r="H169" s="20"/>
      <c r="I169" s="20"/>
      <c r="J169" s="20"/>
      <c r="K169" s="20"/>
      <c r="L169" s="9">
        <f t="shared" si="51"/>
        <v>900000</v>
      </c>
    </row>
    <row r="170" spans="1:12" ht="15">
      <c r="A170" s="32">
        <v>426913</v>
      </c>
      <c r="B170" s="31" t="s">
        <v>145</v>
      </c>
      <c r="C170" s="20">
        <v>100000</v>
      </c>
      <c r="D170" s="20"/>
      <c r="E170" s="20">
        <v>180000</v>
      </c>
      <c r="F170" s="20"/>
      <c r="G170" s="20">
        <v>40000</v>
      </c>
      <c r="H170" s="20"/>
      <c r="I170" s="20"/>
      <c r="J170" s="20"/>
      <c r="K170" s="20"/>
      <c r="L170" s="9">
        <f t="shared" si="51"/>
        <v>320000</v>
      </c>
    </row>
    <row r="171" spans="1:12" ht="15">
      <c r="A171" s="32">
        <v>426919</v>
      </c>
      <c r="B171" s="31" t="s">
        <v>146</v>
      </c>
      <c r="C171" s="20">
        <v>50000</v>
      </c>
      <c r="D171" s="20"/>
      <c r="E171" s="20">
        <v>140000</v>
      </c>
      <c r="F171" s="20"/>
      <c r="G171" s="20">
        <v>30000</v>
      </c>
      <c r="H171" s="20"/>
      <c r="I171" s="20"/>
      <c r="J171" s="20"/>
      <c r="K171" s="20"/>
      <c r="L171" s="9">
        <f t="shared" si="51"/>
        <v>220000</v>
      </c>
    </row>
    <row r="172" spans="1:12" s="19" customFormat="1" ht="15">
      <c r="A172" s="28">
        <v>431000</v>
      </c>
      <c r="B172" s="29" t="s">
        <v>147</v>
      </c>
      <c r="C172" s="18">
        <f aca="true" t="shared" si="61" ref="C172:K172">+C173+C174+C175</f>
        <v>0</v>
      </c>
      <c r="D172" s="18">
        <f t="shared" si="61"/>
        <v>0</v>
      </c>
      <c r="E172" s="18">
        <f>+E173+E174+E175</f>
        <v>0</v>
      </c>
      <c r="F172" s="18">
        <f>+F173+F174+F175</f>
        <v>0</v>
      </c>
      <c r="G172" s="18">
        <f>+G173+G174+G175</f>
        <v>0</v>
      </c>
      <c r="H172" s="18">
        <f>+H173+H174+H175</f>
        <v>0</v>
      </c>
      <c r="I172" s="18">
        <f t="shared" si="61"/>
        <v>0</v>
      </c>
      <c r="J172" s="18">
        <f t="shared" si="61"/>
        <v>0</v>
      </c>
      <c r="K172" s="18">
        <f t="shared" si="61"/>
        <v>0</v>
      </c>
      <c r="L172" s="9">
        <f t="shared" si="51"/>
        <v>0</v>
      </c>
    </row>
    <row r="173" spans="1:12" ht="15">
      <c r="A173" s="30">
        <v>431100</v>
      </c>
      <c r="B173" s="31" t="s">
        <v>148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9">
        <f t="shared" si="51"/>
        <v>0</v>
      </c>
    </row>
    <row r="174" spans="1:12" ht="15">
      <c r="A174" s="30">
        <v>431200</v>
      </c>
      <c r="B174" s="31" t="s">
        <v>149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9">
        <f aca="true" t="shared" si="62" ref="L174:L212">SUM(C174:K174)</f>
        <v>0</v>
      </c>
    </row>
    <row r="175" spans="1:12" ht="15">
      <c r="A175" s="30">
        <v>431300</v>
      </c>
      <c r="B175" s="31" t="s">
        <v>150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9">
        <f t="shared" si="62"/>
        <v>0</v>
      </c>
    </row>
    <row r="176" spans="1:12" s="19" customFormat="1" ht="15">
      <c r="A176" s="28">
        <v>433000</v>
      </c>
      <c r="B176" s="29" t="s">
        <v>151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9">
        <f t="shared" si="62"/>
        <v>0</v>
      </c>
    </row>
    <row r="177" spans="1:12" s="19" customFormat="1" ht="15">
      <c r="A177" s="28">
        <v>434000</v>
      </c>
      <c r="B177" s="29" t="s">
        <v>215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9">
        <f t="shared" si="62"/>
        <v>0</v>
      </c>
    </row>
    <row r="178" spans="1:12" s="19" customFormat="1" ht="15">
      <c r="A178" s="28">
        <v>441000</v>
      </c>
      <c r="B178" s="35" t="s">
        <v>152</v>
      </c>
      <c r="C178" s="18">
        <f aca="true" t="shared" si="63" ref="C178:K178">+C179+C180+C182+C183+C184+C185+C186+C187</f>
        <v>0</v>
      </c>
      <c r="D178" s="18">
        <f t="shared" si="63"/>
        <v>0</v>
      </c>
      <c r="E178" s="18">
        <f>+E179+E180+E182+E183+E184+E185+E186+E187</f>
        <v>0</v>
      </c>
      <c r="F178" s="18">
        <f>+F179+F180+F182+F183+F184+F185+F186+F187</f>
        <v>0</v>
      </c>
      <c r="G178" s="18">
        <f>+G179+G180+G182+G183+G184+G185+G186+G187</f>
        <v>0</v>
      </c>
      <c r="H178" s="18">
        <f>+H179+H180+H182+H183+H184+H185+H186+H187</f>
        <v>0</v>
      </c>
      <c r="I178" s="18">
        <f t="shared" si="63"/>
        <v>0</v>
      </c>
      <c r="J178" s="18">
        <f t="shared" si="63"/>
        <v>0</v>
      </c>
      <c r="K178" s="18">
        <f t="shared" si="63"/>
        <v>0</v>
      </c>
      <c r="L178" s="9">
        <f t="shared" si="62"/>
        <v>0</v>
      </c>
    </row>
    <row r="179" spans="1:12" ht="15">
      <c r="A179" s="30">
        <v>441100</v>
      </c>
      <c r="B179" s="12" t="s">
        <v>153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9">
        <f t="shared" si="62"/>
        <v>0</v>
      </c>
    </row>
    <row r="180" spans="1:12" ht="15">
      <c r="A180" s="30">
        <v>441200</v>
      </c>
      <c r="B180" s="12" t="s">
        <v>154</v>
      </c>
      <c r="C180" s="20">
        <f aca="true" t="shared" si="64" ref="C180:K180">+C181</f>
        <v>0</v>
      </c>
      <c r="D180" s="20">
        <f t="shared" si="64"/>
        <v>0</v>
      </c>
      <c r="E180" s="20">
        <f>+E181</f>
        <v>0</v>
      </c>
      <c r="F180" s="20">
        <f>+F181</f>
        <v>0</v>
      </c>
      <c r="G180" s="20">
        <f>+G181</f>
        <v>0</v>
      </c>
      <c r="H180" s="20">
        <f>+H181</f>
        <v>0</v>
      </c>
      <c r="I180" s="20">
        <f t="shared" si="64"/>
        <v>0</v>
      </c>
      <c r="J180" s="20">
        <f t="shared" si="64"/>
        <v>0</v>
      </c>
      <c r="K180" s="20">
        <f t="shared" si="64"/>
        <v>0</v>
      </c>
      <c r="L180" s="9">
        <f t="shared" si="62"/>
        <v>0</v>
      </c>
    </row>
    <row r="181" spans="1:12" ht="15">
      <c r="A181" s="32">
        <v>441241</v>
      </c>
      <c r="B181" s="12" t="s">
        <v>155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9">
        <f t="shared" si="62"/>
        <v>0</v>
      </c>
    </row>
    <row r="182" spans="1:12" ht="15">
      <c r="A182" s="30">
        <v>441300</v>
      </c>
      <c r="B182" s="12" t="s">
        <v>156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9">
        <f t="shared" si="62"/>
        <v>0</v>
      </c>
    </row>
    <row r="183" spans="1:12" ht="15">
      <c r="A183" s="30">
        <v>441400</v>
      </c>
      <c r="B183" s="12" t="s">
        <v>157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9">
        <f t="shared" si="62"/>
        <v>0</v>
      </c>
    </row>
    <row r="184" spans="1:12" ht="15">
      <c r="A184" s="30">
        <v>441500</v>
      </c>
      <c r="B184" s="12" t="s">
        <v>158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9">
        <f t="shared" si="62"/>
        <v>0</v>
      </c>
    </row>
    <row r="185" spans="1:12" ht="15">
      <c r="A185" s="30">
        <v>441600</v>
      </c>
      <c r="B185" s="12" t="s">
        <v>159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9">
        <f t="shared" si="62"/>
        <v>0</v>
      </c>
    </row>
    <row r="186" spans="1:12" ht="15">
      <c r="A186" s="30">
        <v>441700</v>
      </c>
      <c r="B186" s="12" t="s">
        <v>160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9">
        <f t="shared" si="62"/>
        <v>0</v>
      </c>
    </row>
    <row r="187" spans="1:12" ht="15">
      <c r="A187" s="30">
        <v>441800</v>
      </c>
      <c r="B187" s="12" t="s">
        <v>161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9">
        <f t="shared" si="62"/>
        <v>0</v>
      </c>
    </row>
    <row r="188" spans="1:12" s="19" customFormat="1" ht="15">
      <c r="A188" s="28">
        <v>443000</v>
      </c>
      <c r="B188" s="25" t="s">
        <v>162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9">
        <f t="shared" si="62"/>
        <v>0</v>
      </c>
    </row>
    <row r="189" spans="1:12" s="19" customFormat="1" ht="15">
      <c r="A189" s="28">
        <v>444000</v>
      </c>
      <c r="B189" s="17" t="s">
        <v>163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9">
        <f t="shared" si="62"/>
        <v>0</v>
      </c>
    </row>
    <row r="190" spans="1:12" s="19" customFormat="1" ht="15">
      <c r="A190" s="28">
        <v>463000</v>
      </c>
      <c r="B190" s="17" t="s">
        <v>216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9">
        <f t="shared" si="62"/>
        <v>0</v>
      </c>
    </row>
    <row r="191" spans="1:12" s="114" customFormat="1" ht="15">
      <c r="A191" s="28">
        <v>465000</v>
      </c>
      <c r="B191" s="29" t="s">
        <v>229</v>
      </c>
      <c r="C191" s="112">
        <f>C192+C195</f>
        <v>7400000</v>
      </c>
      <c r="D191" s="112">
        <f aca="true" t="shared" si="65" ref="D191:K191">D192+D195</f>
        <v>0</v>
      </c>
      <c r="E191" s="112">
        <f t="shared" si="65"/>
        <v>1640000</v>
      </c>
      <c r="F191" s="112">
        <f t="shared" si="65"/>
        <v>0</v>
      </c>
      <c r="G191" s="112">
        <f t="shared" si="65"/>
        <v>0</v>
      </c>
      <c r="H191" s="112">
        <f t="shared" si="65"/>
        <v>0</v>
      </c>
      <c r="I191" s="112">
        <f t="shared" si="65"/>
        <v>0</v>
      </c>
      <c r="J191" s="112">
        <f t="shared" si="65"/>
        <v>0</v>
      </c>
      <c r="K191" s="112">
        <f t="shared" si="65"/>
        <v>0</v>
      </c>
      <c r="L191" s="113">
        <f t="shared" si="62"/>
        <v>9040000</v>
      </c>
    </row>
    <row r="192" spans="1:12" s="19" customFormat="1" ht="15">
      <c r="A192" s="108">
        <v>465100</v>
      </c>
      <c r="B192" s="111" t="s">
        <v>230</v>
      </c>
      <c r="C192" s="34">
        <f>C193+C194</f>
        <v>7400000</v>
      </c>
      <c r="D192" s="34">
        <f aca="true" t="shared" si="66" ref="D192:K192">D193+D194</f>
        <v>0</v>
      </c>
      <c r="E192" s="34">
        <f t="shared" si="66"/>
        <v>1640000</v>
      </c>
      <c r="F192" s="34">
        <f t="shared" si="66"/>
        <v>0</v>
      </c>
      <c r="G192" s="34">
        <f t="shared" si="66"/>
        <v>0</v>
      </c>
      <c r="H192" s="34">
        <f t="shared" si="66"/>
        <v>0</v>
      </c>
      <c r="I192" s="34">
        <f t="shared" si="66"/>
        <v>0</v>
      </c>
      <c r="J192" s="34">
        <f t="shared" si="66"/>
        <v>0</v>
      </c>
      <c r="K192" s="34">
        <f t="shared" si="66"/>
        <v>0</v>
      </c>
      <c r="L192" s="9">
        <f t="shared" si="62"/>
        <v>9040000</v>
      </c>
    </row>
    <row r="193" spans="1:12" s="19" customFormat="1" ht="15">
      <c r="A193" s="109">
        <v>465111</v>
      </c>
      <c r="B193" s="111" t="s">
        <v>230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9">
        <f t="shared" si="62"/>
        <v>0</v>
      </c>
    </row>
    <row r="194" spans="1:12" s="19" customFormat="1" ht="15">
      <c r="A194" s="109">
        <v>465112</v>
      </c>
      <c r="B194" s="111" t="s">
        <v>231</v>
      </c>
      <c r="C194" s="120">
        <v>7400000</v>
      </c>
      <c r="D194" s="34"/>
      <c r="E194" s="120">
        <v>1640000</v>
      </c>
      <c r="F194" s="34"/>
      <c r="G194" s="34"/>
      <c r="H194" s="34"/>
      <c r="I194" s="34"/>
      <c r="J194" s="34"/>
      <c r="K194" s="34"/>
      <c r="L194" s="9">
        <f t="shared" si="62"/>
        <v>9040000</v>
      </c>
    </row>
    <row r="195" spans="1:12" s="19" customFormat="1" ht="15">
      <c r="A195" s="110">
        <v>465200</v>
      </c>
      <c r="B195" s="111" t="s">
        <v>232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9">
        <f t="shared" si="62"/>
        <v>0</v>
      </c>
    </row>
    <row r="196" spans="1:12" s="19" customFormat="1" ht="15">
      <c r="A196" s="28">
        <v>472000</v>
      </c>
      <c r="B196" s="17" t="s">
        <v>243</v>
      </c>
      <c r="C196" s="34"/>
      <c r="D196" s="34"/>
      <c r="E196" s="34">
        <f>E197</f>
        <v>120000</v>
      </c>
      <c r="F196" s="34"/>
      <c r="G196" s="34"/>
      <c r="H196" s="34"/>
      <c r="I196" s="34"/>
      <c r="J196" s="34"/>
      <c r="K196" s="34"/>
      <c r="L196" s="9">
        <f t="shared" si="62"/>
        <v>120000</v>
      </c>
    </row>
    <row r="197" spans="1:12" s="19" customFormat="1" ht="15">
      <c r="A197" s="32">
        <v>472710</v>
      </c>
      <c r="B197" s="12" t="s">
        <v>244</v>
      </c>
      <c r="C197" s="34"/>
      <c r="D197" s="34"/>
      <c r="E197" s="120">
        <v>120000</v>
      </c>
      <c r="F197" s="34"/>
      <c r="G197" s="34"/>
      <c r="H197" s="34"/>
      <c r="I197" s="34"/>
      <c r="J197" s="34"/>
      <c r="K197" s="34"/>
      <c r="L197" s="9">
        <f t="shared" si="62"/>
        <v>120000</v>
      </c>
    </row>
    <row r="198" spans="1:12" s="19" customFormat="1" ht="15">
      <c r="A198" s="28">
        <v>481000</v>
      </c>
      <c r="B198" s="17" t="s">
        <v>164</v>
      </c>
      <c r="C198" s="18">
        <f aca="true" t="shared" si="67" ref="C198:K198">+C199+C200</f>
        <v>0</v>
      </c>
      <c r="D198" s="18">
        <f t="shared" si="67"/>
        <v>0</v>
      </c>
      <c r="E198" s="18">
        <f>+E199+E200</f>
        <v>0</v>
      </c>
      <c r="F198" s="18">
        <f>+F199+F200</f>
        <v>0</v>
      </c>
      <c r="G198" s="18">
        <f>+G199+G200</f>
        <v>0</v>
      </c>
      <c r="H198" s="18">
        <f>+H199+H200</f>
        <v>0</v>
      </c>
      <c r="I198" s="18">
        <f t="shared" si="67"/>
        <v>0</v>
      </c>
      <c r="J198" s="18">
        <f t="shared" si="67"/>
        <v>0</v>
      </c>
      <c r="K198" s="18">
        <f t="shared" si="67"/>
        <v>0</v>
      </c>
      <c r="L198" s="9">
        <f t="shared" si="62"/>
        <v>0</v>
      </c>
    </row>
    <row r="199" spans="1:12" ht="15">
      <c r="A199" s="30">
        <v>481100</v>
      </c>
      <c r="B199" s="12" t="s">
        <v>165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9">
        <f t="shared" si="62"/>
        <v>0</v>
      </c>
    </row>
    <row r="200" spans="1:12" ht="15">
      <c r="A200" s="30">
        <v>481900</v>
      </c>
      <c r="B200" s="12" t="s">
        <v>166</v>
      </c>
      <c r="C200" s="20">
        <f aca="true" t="shared" si="68" ref="C200:K200">+C201+C202+C203</f>
        <v>0</v>
      </c>
      <c r="D200" s="20">
        <f t="shared" si="68"/>
        <v>0</v>
      </c>
      <c r="E200" s="20">
        <f>+E201+E202+E203</f>
        <v>0</v>
      </c>
      <c r="F200" s="20">
        <f>+F201+F202+F203</f>
        <v>0</v>
      </c>
      <c r="G200" s="20">
        <f>+G201+G202+G203</f>
        <v>0</v>
      </c>
      <c r="H200" s="20">
        <f>+H201+H202+H203</f>
        <v>0</v>
      </c>
      <c r="I200" s="20">
        <f t="shared" si="68"/>
        <v>0</v>
      </c>
      <c r="J200" s="20">
        <f t="shared" si="68"/>
        <v>0</v>
      </c>
      <c r="K200" s="20">
        <f t="shared" si="68"/>
        <v>0</v>
      </c>
      <c r="L200" s="9">
        <f t="shared" si="62"/>
        <v>0</v>
      </c>
    </row>
    <row r="201" spans="1:12" ht="15">
      <c r="A201" s="32">
        <v>481911</v>
      </c>
      <c r="B201" s="12" t="s">
        <v>167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9">
        <f t="shared" si="62"/>
        <v>0</v>
      </c>
    </row>
    <row r="202" spans="1:12" ht="15">
      <c r="A202" s="32">
        <v>481941</v>
      </c>
      <c r="B202" s="12" t="s">
        <v>168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9">
        <f t="shared" si="62"/>
        <v>0</v>
      </c>
    </row>
    <row r="203" spans="1:12" ht="15">
      <c r="A203" s="32">
        <v>481991</v>
      </c>
      <c r="B203" s="12" t="s">
        <v>169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9">
        <f t="shared" si="62"/>
        <v>0</v>
      </c>
    </row>
    <row r="204" spans="1:12" s="19" customFormat="1" ht="15">
      <c r="A204" s="28">
        <v>482000</v>
      </c>
      <c r="B204" s="36" t="s">
        <v>170</v>
      </c>
      <c r="C204" s="18">
        <f aca="true" t="shared" si="69" ref="C204:K204">+C205+C206+C207</f>
        <v>0</v>
      </c>
      <c r="D204" s="18">
        <f t="shared" si="69"/>
        <v>0</v>
      </c>
      <c r="E204" s="18">
        <f>+E205+E206+E207</f>
        <v>40000</v>
      </c>
      <c r="F204" s="18">
        <f>+F205+F206+F207</f>
        <v>0</v>
      </c>
      <c r="G204" s="18">
        <f>+G205+G206+G207</f>
        <v>0</v>
      </c>
      <c r="H204" s="18">
        <f>+H205+H206+H207</f>
        <v>0</v>
      </c>
      <c r="I204" s="18">
        <f t="shared" si="69"/>
        <v>0</v>
      </c>
      <c r="J204" s="18">
        <f t="shared" si="69"/>
        <v>0</v>
      </c>
      <c r="K204" s="18">
        <f t="shared" si="69"/>
        <v>0</v>
      </c>
      <c r="L204" s="9">
        <f t="shared" si="62"/>
        <v>40000</v>
      </c>
    </row>
    <row r="205" spans="1:12" ht="15">
      <c r="A205" s="30">
        <v>482200</v>
      </c>
      <c r="B205" s="12" t="s">
        <v>171</v>
      </c>
      <c r="C205" s="20"/>
      <c r="D205" s="20"/>
      <c r="E205" s="20">
        <v>10000</v>
      </c>
      <c r="F205" s="20"/>
      <c r="G205" s="20"/>
      <c r="H205" s="20"/>
      <c r="I205" s="20"/>
      <c r="J205" s="20"/>
      <c r="K205" s="20"/>
      <c r="L205" s="9">
        <f t="shared" si="62"/>
        <v>10000</v>
      </c>
    </row>
    <row r="206" spans="1:12" ht="15">
      <c r="A206" s="30">
        <v>482300</v>
      </c>
      <c r="B206" s="12" t="s">
        <v>172</v>
      </c>
      <c r="C206" s="20"/>
      <c r="D206" s="20"/>
      <c r="E206" s="20">
        <v>30000</v>
      </c>
      <c r="F206" s="20"/>
      <c r="G206" s="20"/>
      <c r="H206" s="20"/>
      <c r="I206" s="20"/>
      <c r="J206" s="20"/>
      <c r="K206" s="20"/>
      <c r="L206" s="9">
        <f t="shared" si="62"/>
        <v>30000</v>
      </c>
    </row>
    <row r="207" spans="1:12" ht="15">
      <c r="A207" s="30">
        <v>482400</v>
      </c>
      <c r="B207" s="12" t="s">
        <v>173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9">
        <f t="shared" si="62"/>
        <v>0</v>
      </c>
    </row>
    <row r="208" spans="1:12" s="19" customFormat="1" ht="15">
      <c r="A208" s="28">
        <v>483000</v>
      </c>
      <c r="B208" s="25" t="s">
        <v>174</v>
      </c>
      <c r="C208" s="34">
        <v>500000</v>
      </c>
      <c r="D208" s="34"/>
      <c r="E208" s="34"/>
      <c r="F208" s="34"/>
      <c r="G208" s="34"/>
      <c r="H208" s="34"/>
      <c r="I208" s="34"/>
      <c r="J208" s="34"/>
      <c r="K208" s="34"/>
      <c r="L208" s="9">
        <f t="shared" si="62"/>
        <v>500000</v>
      </c>
    </row>
    <row r="209" spans="1:12" s="19" customFormat="1" ht="15">
      <c r="A209" s="28">
        <v>484000</v>
      </c>
      <c r="B209" s="25" t="s">
        <v>175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9">
        <f t="shared" si="62"/>
        <v>0</v>
      </c>
    </row>
    <row r="210" spans="1:12" s="19" customFormat="1" ht="15">
      <c r="A210" s="28">
        <v>485000</v>
      </c>
      <c r="B210" s="25" t="s">
        <v>176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9">
        <f t="shared" si="62"/>
        <v>0</v>
      </c>
    </row>
    <row r="211" spans="1:12" s="19" customFormat="1" ht="15.75" thickBot="1">
      <c r="A211" s="37">
        <v>490000</v>
      </c>
      <c r="B211" s="38" t="s">
        <v>177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76">
        <f t="shared" si="62"/>
        <v>0</v>
      </c>
    </row>
    <row r="212" spans="1:12" s="43" customFormat="1" ht="16.5" thickBot="1">
      <c r="A212" s="40"/>
      <c r="B212" s="41" t="s">
        <v>178</v>
      </c>
      <c r="C212" s="42">
        <f aca="true" t="shared" si="70" ref="C212:K212">+C211+C210+C209+C208+C204+C198+C191+C190+C189+C188+C178+C177+C176+C172+C144+C121+C106+C82+C68+C43+C39+C36+C26+C22+C15+C12</f>
        <v>110083000</v>
      </c>
      <c r="D212" s="42">
        <f t="shared" si="70"/>
        <v>41000</v>
      </c>
      <c r="E212" s="42">
        <f>+E211+E210+E209+E208+E204+E198+E196+E191+E190+E189+E188+E178+E177+E176+E172+E144+E121+E106+E82+E68+E43+E39+E36+E26+E22+E15+E12</f>
        <v>20035000</v>
      </c>
      <c r="F212" s="42">
        <f t="shared" si="70"/>
        <v>0</v>
      </c>
      <c r="G212" s="42">
        <f t="shared" si="70"/>
        <v>13300000</v>
      </c>
      <c r="H212" s="42">
        <f t="shared" si="70"/>
        <v>0</v>
      </c>
      <c r="I212" s="42">
        <f t="shared" si="70"/>
        <v>0</v>
      </c>
      <c r="J212" s="42">
        <f t="shared" si="70"/>
        <v>0</v>
      </c>
      <c r="K212" s="42">
        <f t="shared" si="70"/>
        <v>1400000</v>
      </c>
      <c r="L212" s="77">
        <f t="shared" si="62"/>
        <v>144859000</v>
      </c>
    </row>
    <row r="213" spans="1:12" s="43" customFormat="1" ht="16.5" thickBot="1">
      <c r="A213" s="86"/>
      <c r="B213" s="87"/>
      <c r="C213" s="88"/>
      <c r="D213" s="88"/>
      <c r="E213" s="88"/>
      <c r="F213" s="88"/>
      <c r="G213" s="88"/>
      <c r="H213" s="88"/>
      <c r="I213" s="88"/>
      <c r="J213" s="88"/>
      <c r="K213" s="88"/>
      <c r="L213" s="89"/>
    </row>
    <row r="214" spans="1:12" s="93" customFormat="1" ht="24.75" customHeight="1" thickTop="1">
      <c r="A214" s="136" t="s">
        <v>219</v>
      </c>
      <c r="B214" s="136"/>
      <c r="C214" s="92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1:12" s="91" customFormat="1" ht="24.75" customHeight="1">
      <c r="A215" s="122" t="s">
        <v>220</v>
      </c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3"/>
    </row>
    <row r="216" spans="1:12" s="91" customFormat="1" ht="24.75" customHeight="1">
      <c r="A216" s="99"/>
      <c r="B216" s="100" t="s">
        <v>225</v>
      </c>
      <c r="C216" s="101"/>
      <c r="D216" s="102"/>
      <c r="E216" s="101"/>
      <c r="F216" s="101"/>
      <c r="G216" s="101"/>
      <c r="H216" s="101"/>
      <c r="I216" s="101"/>
      <c r="J216" s="101"/>
      <c r="K216" s="101"/>
      <c r="L216" s="100"/>
    </row>
    <row r="217" spans="1:12" s="91" customFormat="1" ht="24.75" customHeight="1">
      <c r="A217" s="122" t="s">
        <v>221</v>
      </c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3"/>
    </row>
    <row r="218" spans="1:12" s="19" customFormat="1" ht="15">
      <c r="A218" s="44">
        <v>511000</v>
      </c>
      <c r="B218" s="8" t="s">
        <v>148</v>
      </c>
      <c r="C218" s="9">
        <f aca="true" t="shared" si="71" ref="C218:K218">C219+C220+C222+C225</f>
        <v>0</v>
      </c>
      <c r="D218" s="9">
        <f t="shared" si="71"/>
        <v>0</v>
      </c>
      <c r="E218" s="9">
        <f>E219+E220+E222+E225</f>
        <v>300000</v>
      </c>
      <c r="F218" s="9">
        <f>F219+F220+F222+F225</f>
        <v>0</v>
      </c>
      <c r="G218" s="9">
        <f>G219+G220+G222+G225</f>
        <v>200000</v>
      </c>
      <c r="H218" s="9">
        <f>H219+H220+H222+H225</f>
        <v>0</v>
      </c>
      <c r="I218" s="9">
        <f t="shared" si="71"/>
        <v>0</v>
      </c>
      <c r="J218" s="9">
        <f t="shared" si="71"/>
        <v>0</v>
      </c>
      <c r="K218" s="9">
        <f t="shared" si="71"/>
        <v>0</v>
      </c>
      <c r="L218" s="76">
        <f aca="true" t="shared" si="72" ref="L218:L249">SUM(C218:K218)</f>
        <v>500000</v>
      </c>
    </row>
    <row r="219" spans="1:12" ht="15">
      <c r="A219" s="45">
        <v>511100</v>
      </c>
      <c r="B219" s="46" t="s">
        <v>179</v>
      </c>
      <c r="C219" s="47"/>
      <c r="D219" s="47"/>
      <c r="E219" s="47"/>
      <c r="F219" s="47"/>
      <c r="G219" s="47"/>
      <c r="H219" s="47"/>
      <c r="I219" s="47"/>
      <c r="J219" s="47"/>
      <c r="K219" s="47"/>
      <c r="L219" s="76">
        <f t="shared" si="72"/>
        <v>0</v>
      </c>
    </row>
    <row r="220" spans="1:12" ht="15">
      <c r="A220" s="45">
        <v>511200</v>
      </c>
      <c r="B220" s="46" t="s">
        <v>180</v>
      </c>
      <c r="C220" s="47">
        <f aca="true" t="shared" si="73" ref="C220:K220">+C221</f>
        <v>0</v>
      </c>
      <c r="D220" s="47">
        <f t="shared" si="73"/>
        <v>0</v>
      </c>
      <c r="E220" s="47">
        <f>+E221</f>
        <v>0</v>
      </c>
      <c r="F220" s="47">
        <f>+F221</f>
        <v>0</v>
      </c>
      <c r="G220" s="47">
        <f>+G221</f>
        <v>0</v>
      </c>
      <c r="H220" s="47">
        <f>+H221</f>
        <v>0</v>
      </c>
      <c r="I220" s="47">
        <f t="shared" si="73"/>
        <v>0</v>
      </c>
      <c r="J220" s="47">
        <f t="shared" si="73"/>
        <v>0</v>
      </c>
      <c r="K220" s="47">
        <f t="shared" si="73"/>
        <v>0</v>
      </c>
      <c r="L220" s="76">
        <f t="shared" si="72"/>
        <v>0</v>
      </c>
    </row>
    <row r="221" spans="1:12" ht="15">
      <c r="A221" s="48">
        <v>511226</v>
      </c>
      <c r="B221" s="46" t="s">
        <v>181</v>
      </c>
      <c r="C221" s="47"/>
      <c r="D221" s="47"/>
      <c r="E221" s="47"/>
      <c r="F221" s="47"/>
      <c r="G221" s="47"/>
      <c r="H221" s="47"/>
      <c r="I221" s="47"/>
      <c r="J221" s="47"/>
      <c r="K221" s="47"/>
      <c r="L221" s="76">
        <f t="shared" si="72"/>
        <v>0</v>
      </c>
    </row>
    <row r="222" spans="1:12" ht="15">
      <c r="A222" s="45">
        <v>511300</v>
      </c>
      <c r="B222" s="46" t="s">
        <v>182</v>
      </c>
      <c r="C222" s="47">
        <f aca="true" t="shared" si="74" ref="C222:K222">+C223+C224</f>
        <v>0</v>
      </c>
      <c r="D222" s="47">
        <f t="shared" si="74"/>
        <v>0</v>
      </c>
      <c r="E222" s="47">
        <f>+E223+E224</f>
        <v>300000</v>
      </c>
      <c r="F222" s="47">
        <f>+F223+F224</f>
        <v>0</v>
      </c>
      <c r="G222" s="47">
        <f>+G223+G224</f>
        <v>200000</v>
      </c>
      <c r="H222" s="47">
        <f>+H223+H224</f>
        <v>0</v>
      </c>
      <c r="I222" s="47">
        <f t="shared" si="74"/>
        <v>0</v>
      </c>
      <c r="J222" s="47">
        <f t="shared" si="74"/>
        <v>0</v>
      </c>
      <c r="K222" s="47">
        <f t="shared" si="74"/>
        <v>0</v>
      </c>
      <c r="L222" s="76">
        <f t="shared" si="72"/>
        <v>500000</v>
      </c>
    </row>
    <row r="223" spans="1:12" ht="15">
      <c r="A223" s="48">
        <v>511323</v>
      </c>
      <c r="B223" s="46" t="s">
        <v>183</v>
      </c>
      <c r="C223" s="47"/>
      <c r="D223" s="47"/>
      <c r="E223" s="47">
        <v>300000</v>
      </c>
      <c r="F223" s="47"/>
      <c r="G223" s="47">
        <v>200000</v>
      </c>
      <c r="H223" s="47"/>
      <c r="I223" s="47"/>
      <c r="J223" s="47"/>
      <c r="K223" s="47"/>
      <c r="L223" s="76">
        <f t="shared" si="72"/>
        <v>500000</v>
      </c>
    </row>
    <row r="224" spans="1:12" ht="15">
      <c r="A224" s="48">
        <v>511394</v>
      </c>
      <c r="B224" s="46" t="s">
        <v>184</v>
      </c>
      <c r="C224" s="47"/>
      <c r="D224" s="47"/>
      <c r="E224" s="47"/>
      <c r="F224" s="47"/>
      <c r="G224" s="47"/>
      <c r="H224" s="47"/>
      <c r="I224" s="47"/>
      <c r="J224" s="47"/>
      <c r="K224" s="47"/>
      <c r="L224" s="76">
        <f t="shared" si="72"/>
        <v>0</v>
      </c>
    </row>
    <row r="225" spans="1:12" ht="15">
      <c r="A225" s="45">
        <v>511400</v>
      </c>
      <c r="B225" s="46" t="s">
        <v>185</v>
      </c>
      <c r="C225" s="47">
        <f aca="true" t="shared" si="75" ref="C225:K225">+C226+C227</f>
        <v>0</v>
      </c>
      <c r="D225" s="47">
        <f t="shared" si="75"/>
        <v>0</v>
      </c>
      <c r="E225" s="47">
        <f>+E226+E227</f>
        <v>0</v>
      </c>
      <c r="F225" s="47">
        <f>+F226+F227</f>
        <v>0</v>
      </c>
      <c r="G225" s="47">
        <f>+G226+G227</f>
        <v>0</v>
      </c>
      <c r="H225" s="47">
        <f>+H226+H227</f>
        <v>0</v>
      </c>
      <c r="I225" s="47">
        <f t="shared" si="75"/>
        <v>0</v>
      </c>
      <c r="J225" s="47">
        <f t="shared" si="75"/>
        <v>0</v>
      </c>
      <c r="K225" s="47">
        <f t="shared" si="75"/>
        <v>0</v>
      </c>
      <c r="L225" s="76">
        <f t="shared" si="72"/>
        <v>0</v>
      </c>
    </row>
    <row r="226" spans="1:12" ht="15">
      <c r="A226" s="48">
        <v>511421</v>
      </c>
      <c r="B226" s="46" t="s">
        <v>186</v>
      </c>
      <c r="C226" s="47"/>
      <c r="D226" s="47"/>
      <c r="E226" s="47"/>
      <c r="F226" s="47"/>
      <c r="G226" s="47"/>
      <c r="H226" s="47"/>
      <c r="I226" s="47"/>
      <c r="J226" s="47"/>
      <c r="K226" s="47"/>
      <c r="L226" s="76">
        <f t="shared" si="72"/>
        <v>0</v>
      </c>
    </row>
    <row r="227" spans="1:12" ht="15">
      <c r="A227" s="48">
        <v>511451</v>
      </c>
      <c r="B227" s="46" t="s">
        <v>187</v>
      </c>
      <c r="C227" s="47"/>
      <c r="D227" s="47"/>
      <c r="E227" s="47"/>
      <c r="F227" s="47"/>
      <c r="G227" s="47"/>
      <c r="H227" s="47"/>
      <c r="I227" s="47"/>
      <c r="J227" s="47"/>
      <c r="K227" s="47"/>
      <c r="L227" s="76">
        <f t="shared" si="72"/>
        <v>0</v>
      </c>
    </row>
    <row r="228" spans="1:12" s="19" customFormat="1" ht="15">
      <c r="A228" s="28">
        <v>512000</v>
      </c>
      <c r="B228" s="17" t="s">
        <v>149</v>
      </c>
      <c r="C228" s="18">
        <f>C229+C230+C236+C237+C238+C239+C242</f>
        <v>1698000</v>
      </c>
      <c r="D228" s="18">
        <f aca="true" t="shared" si="76" ref="D228:K228">D229+D230+D236+D237+D238+D239</f>
        <v>162000</v>
      </c>
      <c r="E228" s="18">
        <f t="shared" si="76"/>
        <v>215000</v>
      </c>
      <c r="F228" s="18">
        <f t="shared" si="76"/>
        <v>0</v>
      </c>
      <c r="G228" s="18">
        <f t="shared" si="76"/>
        <v>0</v>
      </c>
      <c r="H228" s="18">
        <f t="shared" si="76"/>
        <v>0</v>
      </c>
      <c r="I228" s="18">
        <f t="shared" si="76"/>
        <v>0</v>
      </c>
      <c r="J228" s="18">
        <f t="shared" si="76"/>
        <v>0</v>
      </c>
      <c r="K228" s="18">
        <f t="shared" si="76"/>
        <v>762000</v>
      </c>
      <c r="L228" s="76">
        <f t="shared" si="72"/>
        <v>2837000</v>
      </c>
    </row>
    <row r="229" spans="1:12" ht="15">
      <c r="A229" s="49">
        <v>512100</v>
      </c>
      <c r="B229" s="50" t="s">
        <v>188</v>
      </c>
      <c r="C229" s="51"/>
      <c r="D229" s="51"/>
      <c r="E229" s="51"/>
      <c r="F229" s="51"/>
      <c r="G229" s="51"/>
      <c r="H229" s="51"/>
      <c r="I229" s="51"/>
      <c r="J229" s="51"/>
      <c r="K229" s="51"/>
      <c r="L229" s="76">
        <f t="shared" si="72"/>
        <v>0</v>
      </c>
    </row>
    <row r="230" spans="1:12" ht="15">
      <c r="A230" s="49">
        <v>512200</v>
      </c>
      <c r="B230" s="50" t="s">
        <v>189</v>
      </c>
      <c r="C230" s="51">
        <f>+C231+C232+C233+C234+C235</f>
        <v>1598000</v>
      </c>
      <c r="D230" s="51">
        <f aca="true" t="shared" si="77" ref="D230:J230">+D231+D232+D233+D235</f>
        <v>162000</v>
      </c>
      <c r="E230" s="51">
        <f>+E231+E232+E233+E235</f>
        <v>215000</v>
      </c>
      <c r="F230" s="51">
        <f>+F231+F232+F233+F235</f>
        <v>0</v>
      </c>
      <c r="G230" s="51">
        <f>+G231+G232+G233+G235</f>
        <v>0</v>
      </c>
      <c r="H230" s="51">
        <f>+H231+H232+H233+H235</f>
        <v>0</v>
      </c>
      <c r="I230" s="51">
        <f t="shared" si="77"/>
        <v>0</v>
      </c>
      <c r="J230" s="51">
        <f t="shared" si="77"/>
        <v>0</v>
      </c>
      <c r="K230" s="51">
        <f>+K231+K232+K233+K234+K235</f>
        <v>762000</v>
      </c>
      <c r="L230" s="76">
        <f t="shared" si="72"/>
        <v>2737000</v>
      </c>
    </row>
    <row r="231" spans="1:12" ht="15">
      <c r="A231" s="52">
        <v>512211</v>
      </c>
      <c r="B231" s="50" t="s">
        <v>113</v>
      </c>
      <c r="C231" s="51">
        <v>238000</v>
      </c>
      <c r="D231" s="51">
        <v>162000</v>
      </c>
      <c r="E231" s="51">
        <v>70000</v>
      </c>
      <c r="F231" s="51"/>
      <c r="G231" s="51"/>
      <c r="H231" s="51"/>
      <c r="I231" s="51"/>
      <c r="J231" s="51"/>
      <c r="K231" s="51"/>
      <c r="L231" s="76">
        <f t="shared" si="72"/>
        <v>470000</v>
      </c>
    </row>
    <row r="232" spans="1:12" ht="15">
      <c r="A232" s="52">
        <v>512212</v>
      </c>
      <c r="B232" s="50" t="s">
        <v>238</v>
      </c>
      <c r="C232" s="51">
        <v>60000</v>
      </c>
      <c r="D232" s="51"/>
      <c r="E232" s="51">
        <v>23000</v>
      </c>
      <c r="F232" s="51"/>
      <c r="G232" s="51"/>
      <c r="H232" s="51"/>
      <c r="I232" s="51"/>
      <c r="J232" s="51"/>
      <c r="K232" s="51"/>
      <c r="L232" s="76">
        <f t="shared" si="72"/>
        <v>83000</v>
      </c>
    </row>
    <row r="233" spans="1:12" ht="15">
      <c r="A233" s="52">
        <v>512221</v>
      </c>
      <c r="B233" s="50" t="s">
        <v>245</v>
      </c>
      <c r="C233" s="51">
        <v>300000</v>
      </c>
      <c r="D233" s="51"/>
      <c r="E233" s="51"/>
      <c r="F233" s="51"/>
      <c r="G233" s="51"/>
      <c r="H233" s="51"/>
      <c r="I233" s="51"/>
      <c r="J233" s="51"/>
      <c r="K233" s="51">
        <v>150000</v>
      </c>
      <c r="L233" s="76">
        <f t="shared" si="72"/>
        <v>450000</v>
      </c>
    </row>
    <row r="234" spans="1:12" ht="15">
      <c r="A234" s="52">
        <v>512241</v>
      </c>
      <c r="B234" s="50" t="s">
        <v>247</v>
      </c>
      <c r="C234" s="51">
        <v>400000</v>
      </c>
      <c r="D234" s="51"/>
      <c r="E234" s="51"/>
      <c r="F234" s="51"/>
      <c r="G234" s="51"/>
      <c r="H234" s="51"/>
      <c r="I234" s="51"/>
      <c r="J234" s="51"/>
      <c r="K234" s="51">
        <v>50000</v>
      </c>
      <c r="L234" s="76">
        <f t="shared" si="72"/>
        <v>450000</v>
      </c>
    </row>
    <row r="235" spans="1:12" ht="15">
      <c r="A235" s="52">
        <v>512251</v>
      </c>
      <c r="B235" s="50" t="s">
        <v>115</v>
      </c>
      <c r="C235" s="51">
        <v>600000</v>
      </c>
      <c r="D235" s="51"/>
      <c r="E235" s="51">
        <v>122000</v>
      </c>
      <c r="F235" s="51"/>
      <c r="G235" s="51"/>
      <c r="H235" s="51"/>
      <c r="I235" s="51"/>
      <c r="J235" s="51"/>
      <c r="K235" s="51">
        <v>562000</v>
      </c>
      <c r="L235" s="76">
        <f t="shared" si="72"/>
        <v>1284000</v>
      </c>
    </row>
    <row r="236" spans="1:12" ht="15">
      <c r="A236" s="49">
        <v>512300</v>
      </c>
      <c r="B236" s="50" t="s">
        <v>192</v>
      </c>
      <c r="C236" s="51"/>
      <c r="D236" s="51"/>
      <c r="E236" s="51"/>
      <c r="F236" s="51"/>
      <c r="G236" s="51"/>
      <c r="H236" s="51"/>
      <c r="I236" s="51"/>
      <c r="J236" s="51"/>
      <c r="K236" s="51"/>
      <c r="L236" s="76">
        <f t="shared" si="72"/>
        <v>0</v>
      </c>
    </row>
    <row r="237" spans="1:12" ht="15">
      <c r="A237" s="49">
        <v>512400</v>
      </c>
      <c r="B237" s="50" t="s">
        <v>193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76">
        <f t="shared" si="72"/>
        <v>0</v>
      </c>
    </row>
    <row r="238" spans="1:12" ht="15">
      <c r="A238" s="49">
        <v>512500</v>
      </c>
      <c r="B238" s="50" t="s">
        <v>194</v>
      </c>
      <c r="C238" s="51"/>
      <c r="D238" s="51"/>
      <c r="E238" s="51"/>
      <c r="F238" s="51"/>
      <c r="G238" s="51"/>
      <c r="H238" s="51"/>
      <c r="I238" s="51"/>
      <c r="J238" s="51"/>
      <c r="K238" s="51"/>
      <c r="L238" s="76">
        <f t="shared" si="72"/>
        <v>0</v>
      </c>
    </row>
    <row r="239" spans="1:12" ht="15">
      <c r="A239" s="49">
        <v>512600</v>
      </c>
      <c r="B239" s="50" t="s">
        <v>195</v>
      </c>
      <c r="C239" s="51">
        <f aca="true" t="shared" si="78" ref="C239:K239">+C240+C241</f>
        <v>0</v>
      </c>
      <c r="D239" s="51">
        <f t="shared" si="78"/>
        <v>0</v>
      </c>
      <c r="E239" s="51">
        <f>+E240+E241</f>
        <v>0</v>
      </c>
      <c r="F239" s="51">
        <f>+F240+F241</f>
        <v>0</v>
      </c>
      <c r="G239" s="51">
        <f>+G240+G241</f>
        <v>0</v>
      </c>
      <c r="H239" s="51">
        <f>+H240+H241</f>
        <v>0</v>
      </c>
      <c r="I239" s="51">
        <f t="shared" si="78"/>
        <v>0</v>
      </c>
      <c r="J239" s="51">
        <f t="shared" si="78"/>
        <v>0</v>
      </c>
      <c r="K239" s="51">
        <f t="shared" si="78"/>
        <v>0</v>
      </c>
      <c r="L239" s="76">
        <f t="shared" si="72"/>
        <v>0</v>
      </c>
    </row>
    <row r="240" spans="1:12" ht="15">
      <c r="A240" s="52">
        <v>512611</v>
      </c>
      <c r="B240" s="50" t="s">
        <v>196</v>
      </c>
      <c r="C240" s="51"/>
      <c r="D240" s="51"/>
      <c r="E240" s="51"/>
      <c r="F240" s="51"/>
      <c r="G240" s="51"/>
      <c r="H240" s="51"/>
      <c r="I240" s="51"/>
      <c r="J240" s="51"/>
      <c r="K240" s="51"/>
      <c r="L240" s="76">
        <f t="shared" si="72"/>
        <v>0</v>
      </c>
    </row>
    <row r="241" spans="1:12" ht="15">
      <c r="A241" s="52">
        <v>512631</v>
      </c>
      <c r="B241" s="50" t="s">
        <v>197</v>
      </c>
      <c r="C241" s="51"/>
      <c r="D241" s="51"/>
      <c r="E241" s="51"/>
      <c r="F241" s="51"/>
      <c r="G241" s="51"/>
      <c r="H241" s="51"/>
      <c r="I241" s="51"/>
      <c r="J241" s="51"/>
      <c r="K241" s="51"/>
      <c r="L241" s="76">
        <f t="shared" si="72"/>
        <v>0</v>
      </c>
    </row>
    <row r="242" spans="1:12" ht="15">
      <c r="A242" s="49">
        <v>512811</v>
      </c>
      <c r="B242" s="50" t="s">
        <v>246</v>
      </c>
      <c r="C242" s="51">
        <v>100000</v>
      </c>
      <c r="D242" s="51"/>
      <c r="E242" s="51"/>
      <c r="F242" s="51"/>
      <c r="G242" s="51"/>
      <c r="H242" s="51"/>
      <c r="I242" s="51"/>
      <c r="J242" s="51"/>
      <c r="K242" s="51"/>
      <c r="L242" s="76"/>
    </row>
    <row r="243" spans="1:12" s="19" customFormat="1" ht="15">
      <c r="A243" s="37">
        <v>513000</v>
      </c>
      <c r="B243" s="38" t="s">
        <v>150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76">
        <f t="shared" si="72"/>
        <v>0</v>
      </c>
    </row>
    <row r="244" spans="1:12" s="19" customFormat="1" ht="15">
      <c r="A244" s="35">
        <v>515000</v>
      </c>
      <c r="B244" s="17" t="s">
        <v>198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76">
        <f t="shared" si="72"/>
        <v>0</v>
      </c>
    </row>
    <row r="245" spans="1:12" ht="15">
      <c r="A245" s="53">
        <v>515100</v>
      </c>
      <c r="B245" s="12" t="s">
        <v>198</v>
      </c>
      <c r="C245" s="54">
        <f aca="true" t="shared" si="79" ref="C245:K245">+C246</f>
        <v>0</v>
      </c>
      <c r="D245" s="54">
        <f t="shared" si="79"/>
        <v>0</v>
      </c>
      <c r="E245" s="54">
        <f>+E246</f>
        <v>0</v>
      </c>
      <c r="F245" s="54">
        <f>+F246</f>
        <v>0</v>
      </c>
      <c r="G245" s="54">
        <f>+G246</f>
        <v>0</v>
      </c>
      <c r="H245" s="54">
        <f>+H246</f>
        <v>0</v>
      </c>
      <c r="I245" s="54">
        <f t="shared" si="79"/>
        <v>0</v>
      </c>
      <c r="J245" s="54">
        <f t="shared" si="79"/>
        <v>0</v>
      </c>
      <c r="K245" s="54">
        <f t="shared" si="79"/>
        <v>0</v>
      </c>
      <c r="L245" s="76">
        <f t="shared" si="72"/>
        <v>0</v>
      </c>
    </row>
    <row r="246" spans="1:12" ht="15">
      <c r="A246" s="55">
        <v>515121</v>
      </c>
      <c r="B246" s="12" t="s">
        <v>199</v>
      </c>
      <c r="C246" s="54"/>
      <c r="D246" s="54"/>
      <c r="E246" s="54"/>
      <c r="F246" s="54"/>
      <c r="G246" s="54"/>
      <c r="H246" s="54"/>
      <c r="I246" s="54"/>
      <c r="J246" s="54"/>
      <c r="K246" s="54"/>
      <c r="L246" s="76">
        <f t="shared" si="72"/>
        <v>0</v>
      </c>
    </row>
    <row r="247" spans="1:12" s="43" customFormat="1" ht="32.25" thickBot="1">
      <c r="A247" s="56"/>
      <c r="B247" s="57" t="s">
        <v>200</v>
      </c>
      <c r="C247" s="58">
        <f aca="true" t="shared" si="80" ref="C247:K247">+C218+C228+C243+C244</f>
        <v>1698000</v>
      </c>
      <c r="D247" s="58">
        <f t="shared" si="80"/>
        <v>162000</v>
      </c>
      <c r="E247" s="58">
        <f>+E218+E228+E243+E244</f>
        <v>515000</v>
      </c>
      <c r="F247" s="58">
        <f>+F218+F228+F243+F244</f>
        <v>0</v>
      </c>
      <c r="G247" s="58">
        <f>+G218+G228+G243+G244</f>
        <v>200000</v>
      </c>
      <c r="H247" s="58">
        <f>+H218+H228+H243+H244</f>
        <v>0</v>
      </c>
      <c r="I247" s="58">
        <f t="shared" si="80"/>
        <v>0</v>
      </c>
      <c r="J247" s="58">
        <f t="shared" si="80"/>
        <v>0</v>
      </c>
      <c r="K247" s="58">
        <f t="shared" si="80"/>
        <v>762000</v>
      </c>
      <c r="L247" s="77">
        <f t="shared" si="72"/>
        <v>3337000</v>
      </c>
    </row>
    <row r="248" spans="1:12" s="19" customFormat="1" ht="15.75" thickBot="1">
      <c r="A248" s="59">
        <v>611000</v>
      </c>
      <c r="B248" s="60" t="s">
        <v>201</v>
      </c>
      <c r="C248" s="61"/>
      <c r="D248" s="61"/>
      <c r="E248" s="61"/>
      <c r="F248" s="61"/>
      <c r="G248" s="61"/>
      <c r="H248" s="61"/>
      <c r="I248" s="61"/>
      <c r="J248" s="61"/>
      <c r="K248" s="61"/>
      <c r="L248" s="78">
        <f t="shared" si="72"/>
        <v>0</v>
      </c>
    </row>
    <row r="249" spans="1:12" s="43" customFormat="1" ht="48" thickBot="1">
      <c r="A249" s="40"/>
      <c r="B249" s="62" t="s">
        <v>202</v>
      </c>
      <c r="C249" s="42">
        <f aca="true" t="shared" si="81" ref="C249:K249">+C248</f>
        <v>0</v>
      </c>
      <c r="D249" s="42">
        <f t="shared" si="81"/>
        <v>0</v>
      </c>
      <c r="E249" s="42">
        <f>+E248</f>
        <v>0</v>
      </c>
      <c r="F249" s="42">
        <f>+F248</f>
        <v>0</v>
      </c>
      <c r="G249" s="42">
        <f>+G248</f>
        <v>0</v>
      </c>
      <c r="H249" s="42">
        <f>+H248</f>
        <v>0</v>
      </c>
      <c r="I249" s="42">
        <f t="shared" si="81"/>
        <v>0</v>
      </c>
      <c r="J249" s="42">
        <f t="shared" si="81"/>
        <v>0</v>
      </c>
      <c r="K249" s="42">
        <f t="shared" si="81"/>
        <v>0</v>
      </c>
      <c r="L249" s="78">
        <f t="shared" si="72"/>
        <v>0</v>
      </c>
    </row>
    <row r="250" spans="1:12" s="43" customFormat="1" ht="16.5" thickBot="1">
      <c r="A250" s="90"/>
      <c r="B250" s="62"/>
      <c r="C250" s="42"/>
      <c r="D250" s="42"/>
      <c r="E250" s="42"/>
      <c r="F250" s="42"/>
      <c r="G250" s="42"/>
      <c r="H250" s="42"/>
      <c r="I250" s="42"/>
      <c r="J250" s="42"/>
      <c r="K250" s="42"/>
      <c r="L250" s="78"/>
    </row>
    <row r="251" spans="1:12" s="98" customFormat="1" ht="28.5" customHeight="1" thickBot="1">
      <c r="A251" s="94"/>
      <c r="B251" s="95" t="s">
        <v>203</v>
      </c>
      <c r="C251" s="96">
        <f aca="true" t="shared" si="82" ref="C251:K251">+C249+C247+C212</f>
        <v>111781000</v>
      </c>
      <c r="D251" s="96">
        <f t="shared" si="82"/>
        <v>203000</v>
      </c>
      <c r="E251" s="96">
        <f t="shared" si="82"/>
        <v>20550000</v>
      </c>
      <c r="F251" s="96">
        <f t="shared" si="82"/>
        <v>0</v>
      </c>
      <c r="G251" s="96">
        <f t="shared" si="82"/>
        <v>13500000</v>
      </c>
      <c r="H251" s="96">
        <f t="shared" si="82"/>
        <v>0</v>
      </c>
      <c r="I251" s="96">
        <f t="shared" si="82"/>
        <v>0</v>
      </c>
      <c r="J251" s="96">
        <f t="shared" si="82"/>
        <v>0</v>
      </c>
      <c r="K251" s="96">
        <f t="shared" si="82"/>
        <v>2162000</v>
      </c>
      <c r="L251" s="97">
        <f>SUM(C251:K251)</f>
        <v>148196000</v>
      </c>
    </row>
    <row r="252" ht="45.75" customHeight="1"/>
    <row r="253" spans="1:11" ht="12.75">
      <c r="A253" s="80"/>
      <c r="B253" s="81" t="s">
        <v>209</v>
      </c>
      <c r="F253" s="63" t="s">
        <v>207</v>
      </c>
      <c r="H253" t="s">
        <v>208</v>
      </c>
      <c r="I253" s="63"/>
      <c r="J253" s="63"/>
      <c r="K253" s="63"/>
    </row>
    <row r="254" spans="6:11" ht="12.75">
      <c r="F254" s="82"/>
      <c r="I254" s="75"/>
      <c r="J254" s="75"/>
      <c r="K254" s="75"/>
    </row>
    <row r="257" ht="12.75">
      <c r="B257" t="s">
        <v>226</v>
      </c>
    </row>
  </sheetData>
  <sheetProtection/>
  <mergeCells count="24">
    <mergeCell ref="A8:B8"/>
    <mergeCell ref="A214:B214"/>
    <mergeCell ref="J5:J6"/>
    <mergeCell ref="K5:K6"/>
    <mergeCell ref="A3:B3"/>
    <mergeCell ref="A5:A6"/>
    <mergeCell ref="B5:B6"/>
    <mergeCell ref="A9:B9"/>
    <mergeCell ref="C9:L9"/>
    <mergeCell ref="L5:L6"/>
    <mergeCell ref="G5:G6"/>
    <mergeCell ref="H5:H6"/>
    <mergeCell ref="F5:F6"/>
    <mergeCell ref="C5:C6"/>
    <mergeCell ref="I5:I6"/>
    <mergeCell ref="E5:E6"/>
    <mergeCell ref="D5:D6"/>
    <mergeCell ref="A215:B215"/>
    <mergeCell ref="A217:B217"/>
    <mergeCell ref="C215:L215"/>
    <mergeCell ref="C217:L217"/>
    <mergeCell ref="A11:B11"/>
    <mergeCell ref="A10:B10"/>
    <mergeCell ref="C10:L10"/>
  </mergeCells>
  <printOptions/>
  <pageMargins left="0.25" right="0.25" top="0.75" bottom="0.75" header="0.3" footer="0.3"/>
  <pageSetup fitToHeight="0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5" width="15.28125" style="0" customWidth="1"/>
    <col min="6" max="6" width="15.421875" style="0" customWidth="1"/>
    <col min="7" max="7" width="15.7109375" style="0" customWidth="1"/>
    <col min="8" max="8" width="17.421875" style="0" customWidth="1"/>
    <col min="9" max="11" width="15.421875" style="0" customWidth="1"/>
    <col min="12" max="12" width="15.7109375" style="0" customWidth="1"/>
  </cols>
  <sheetData>
    <row r="1" spans="1:12" ht="25.5" customHeight="1">
      <c r="A1" s="84" t="s">
        <v>223</v>
      </c>
      <c r="B1" s="84"/>
      <c r="C1" s="84"/>
      <c r="D1" s="84"/>
      <c r="E1" s="84"/>
      <c r="F1" s="84"/>
      <c r="G1" s="84"/>
      <c r="H1" s="84"/>
      <c r="I1" s="79"/>
      <c r="J1" s="64"/>
      <c r="K1" s="64"/>
      <c r="L1" s="1"/>
    </row>
    <row r="2" ht="20.25" customHeight="1"/>
    <row r="3" spans="1:11" ht="21.75" customHeight="1">
      <c r="A3" s="139" t="s">
        <v>204</v>
      </c>
      <c r="B3" s="139"/>
      <c r="C3" s="83"/>
      <c r="D3" s="83"/>
      <c r="E3" s="83" t="s">
        <v>226</v>
      </c>
      <c r="F3" s="81"/>
      <c r="G3" s="83"/>
      <c r="H3" s="83"/>
      <c r="I3" s="4"/>
      <c r="J3" s="4"/>
      <c r="K3" s="4"/>
    </row>
    <row r="4" spans="1:11" ht="16.5" thickBot="1">
      <c r="A4" s="2"/>
      <c r="B4" s="2"/>
      <c r="C4" s="4"/>
      <c r="D4" s="4"/>
      <c r="E4" s="4"/>
      <c r="F4" s="4"/>
      <c r="G4" s="85"/>
      <c r="H4" s="3"/>
      <c r="I4" s="4"/>
      <c r="J4" s="4"/>
      <c r="K4" s="4"/>
    </row>
    <row r="5" spans="1:12" ht="34.5" customHeight="1" thickBot="1">
      <c r="A5" s="140" t="s">
        <v>0</v>
      </c>
      <c r="B5" s="142" t="s">
        <v>1</v>
      </c>
      <c r="C5" s="133" t="s">
        <v>210</v>
      </c>
      <c r="D5" s="131" t="s">
        <v>227</v>
      </c>
      <c r="E5" s="131" t="s">
        <v>222</v>
      </c>
      <c r="F5" s="131" t="s">
        <v>213</v>
      </c>
      <c r="G5" s="127" t="s">
        <v>211</v>
      </c>
      <c r="H5" s="129" t="s">
        <v>212</v>
      </c>
      <c r="I5" s="129" t="s">
        <v>214</v>
      </c>
      <c r="J5" s="137" t="s">
        <v>206</v>
      </c>
      <c r="K5" s="137" t="s">
        <v>205</v>
      </c>
      <c r="L5" s="144" t="s">
        <v>2</v>
      </c>
    </row>
    <row r="6" spans="1:12" ht="49.5" customHeight="1" thickBot="1">
      <c r="A6" s="141"/>
      <c r="B6" s="143"/>
      <c r="C6" s="134"/>
      <c r="D6" s="135"/>
      <c r="E6" s="132"/>
      <c r="F6" s="132"/>
      <c r="G6" s="128"/>
      <c r="H6" s="130"/>
      <c r="I6" s="130"/>
      <c r="J6" s="138"/>
      <c r="K6" s="138"/>
      <c r="L6" s="145"/>
    </row>
    <row r="7" spans="1:12" ht="13.5" thickBot="1">
      <c r="A7" s="5">
        <v>1</v>
      </c>
      <c r="B7" s="6">
        <v>2</v>
      </c>
      <c r="C7" s="105">
        <v>3</v>
      </c>
      <c r="D7" s="107"/>
      <c r="E7" s="104">
        <v>4</v>
      </c>
      <c r="F7" s="5">
        <v>5</v>
      </c>
      <c r="G7" s="6">
        <v>6</v>
      </c>
      <c r="H7" s="5">
        <v>7</v>
      </c>
      <c r="I7" s="6">
        <v>8</v>
      </c>
      <c r="J7" s="5">
        <v>9</v>
      </c>
      <c r="K7" s="6">
        <v>10</v>
      </c>
      <c r="L7" s="5">
        <v>11</v>
      </c>
    </row>
    <row r="8" spans="1:12" s="93" customFormat="1" ht="24.75" customHeight="1" thickTop="1">
      <c r="A8" s="136" t="s">
        <v>217</v>
      </c>
      <c r="B8" s="136"/>
      <c r="C8" s="92"/>
      <c r="D8" s="106"/>
      <c r="E8" s="92"/>
      <c r="F8" s="92"/>
      <c r="G8" s="92"/>
      <c r="H8" s="92"/>
      <c r="I8" s="92"/>
      <c r="J8" s="92"/>
      <c r="K8" s="92"/>
      <c r="L8" s="115"/>
    </row>
    <row r="9" spans="1:12" s="91" customFormat="1" ht="18.75" customHeight="1">
      <c r="A9" s="122" t="s">
        <v>220</v>
      </c>
      <c r="B9" s="123"/>
      <c r="C9" s="125"/>
      <c r="D9" s="125"/>
      <c r="E9" s="125"/>
      <c r="F9" s="125"/>
      <c r="G9" s="125"/>
      <c r="H9" s="125"/>
      <c r="I9" s="125"/>
      <c r="J9" s="125"/>
      <c r="K9" s="125"/>
      <c r="L9" s="126"/>
    </row>
    <row r="10" spans="1:12" s="91" customFormat="1" ht="17.25" customHeight="1">
      <c r="A10" s="122" t="s">
        <v>218</v>
      </c>
      <c r="B10" s="123"/>
      <c r="C10" s="125"/>
      <c r="D10" s="125"/>
      <c r="E10" s="125"/>
      <c r="F10" s="125"/>
      <c r="G10" s="125"/>
      <c r="H10" s="125"/>
      <c r="I10" s="125"/>
      <c r="J10" s="125"/>
      <c r="K10" s="125"/>
      <c r="L10" s="126"/>
    </row>
    <row r="11" spans="1:12" s="91" customFormat="1" ht="17.25" customHeight="1">
      <c r="A11" s="122" t="s">
        <v>221</v>
      </c>
      <c r="B11" s="123"/>
      <c r="C11" s="103"/>
      <c r="D11" s="103"/>
      <c r="E11" s="103"/>
      <c r="F11" s="103"/>
      <c r="G11" s="103"/>
      <c r="H11" s="103"/>
      <c r="I11" s="103"/>
      <c r="J11" s="103"/>
      <c r="K11" s="103"/>
      <c r="L11" s="116"/>
    </row>
    <row r="12" spans="1:12" s="10" customFormat="1" ht="15">
      <c r="A12" s="7">
        <v>411000</v>
      </c>
      <c r="B12" s="8" t="s">
        <v>3</v>
      </c>
      <c r="C12" s="9">
        <f aca="true" t="shared" si="0" ref="C12:K13">+C13</f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aca="true" t="shared" si="1" ref="L12:L75">SUM(C12:K12)</f>
        <v>0</v>
      </c>
    </row>
    <row r="13" spans="1:12" ht="15">
      <c r="A13" s="11">
        <v>411100</v>
      </c>
      <c r="B13" s="12" t="s">
        <v>3</v>
      </c>
      <c r="C13" s="13">
        <f t="shared" si="0"/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9">
        <f t="shared" si="1"/>
        <v>0</v>
      </c>
    </row>
    <row r="14" spans="1:12" ht="15">
      <c r="A14" s="14">
        <v>411111</v>
      </c>
      <c r="B14" s="12" t="s">
        <v>4</v>
      </c>
      <c r="C14" s="15"/>
      <c r="D14" s="15"/>
      <c r="E14" s="15"/>
      <c r="F14" s="15"/>
      <c r="G14" s="15"/>
      <c r="H14" s="15"/>
      <c r="I14" s="15"/>
      <c r="J14" s="15"/>
      <c r="K14" s="15"/>
      <c r="L14" s="9">
        <f t="shared" si="1"/>
        <v>0</v>
      </c>
    </row>
    <row r="15" spans="1:12" s="19" customFormat="1" ht="15">
      <c r="A15" s="16">
        <v>412000</v>
      </c>
      <c r="B15" s="17" t="s">
        <v>5</v>
      </c>
      <c r="C15" s="18">
        <f aca="true" t="shared" si="2" ref="C15:K15">+C16+C18+C20</f>
        <v>0</v>
      </c>
      <c r="D15" s="18">
        <f t="shared" si="2"/>
        <v>0</v>
      </c>
      <c r="E15" s="18">
        <f>+E16+E18+E20</f>
        <v>0</v>
      </c>
      <c r="F15" s="18">
        <f>+F16+F18+F20</f>
        <v>0</v>
      </c>
      <c r="G15" s="18">
        <f>+G16+G18+G20</f>
        <v>0</v>
      </c>
      <c r="H15" s="18">
        <f>+H16+H18+H20</f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9">
        <f t="shared" si="1"/>
        <v>0</v>
      </c>
    </row>
    <row r="16" spans="1:12" ht="15">
      <c r="A16" s="11">
        <v>412100</v>
      </c>
      <c r="B16" s="12" t="s">
        <v>6</v>
      </c>
      <c r="C16" s="20">
        <f aca="true" t="shared" si="3" ref="C16:K16">+C17</f>
        <v>0</v>
      </c>
      <c r="D16" s="20">
        <f t="shared" si="3"/>
        <v>0</v>
      </c>
      <c r="E16" s="20">
        <f>+E17</f>
        <v>0</v>
      </c>
      <c r="F16" s="20">
        <f>+F17</f>
        <v>0</v>
      </c>
      <c r="G16" s="20">
        <f>+G17</f>
        <v>0</v>
      </c>
      <c r="H16" s="20">
        <f>+H17</f>
        <v>0</v>
      </c>
      <c r="I16" s="20">
        <f t="shared" si="3"/>
        <v>0</v>
      </c>
      <c r="J16" s="20">
        <f t="shared" si="3"/>
        <v>0</v>
      </c>
      <c r="K16" s="20">
        <f t="shared" si="3"/>
        <v>0</v>
      </c>
      <c r="L16" s="9">
        <f t="shared" si="1"/>
        <v>0</v>
      </c>
    </row>
    <row r="17" spans="1:12" ht="15">
      <c r="A17" s="21">
        <v>412111</v>
      </c>
      <c r="B17" s="22" t="s">
        <v>6</v>
      </c>
      <c r="C17" s="20"/>
      <c r="D17" s="20"/>
      <c r="E17" s="20"/>
      <c r="F17" s="20"/>
      <c r="G17" s="20"/>
      <c r="H17" s="20"/>
      <c r="I17" s="20"/>
      <c r="J17" s="20"/>
      <c r="K17" s="20"/>
      <c r="L17" s="9">
        <f t="shared" si="1"/>
        <v>0</v>
      </c>
    </row>
    <row r="18" spans="1:12" ht="15">
      <c r="A18" s="11">
        <v>412200</v>
      </c>
      <c r="B18" s="12" t="s">
        <v>7</v>
      </c>
      <c r="C18" s="20">
        <f aca="true" t="shared" si="4" ref="C18:K18">+C19</f>
        <v>0</v>
      </c>
      <c r="D18" s="20">
        <f t="shared" si="4"/>
        <v>0</v>
      </c>
      <c r="E18" s="20">
        <f>+E19</f>
        <v>0</v>
      </c>
      <c r="F18" s="20">
        <f>+F19</f>
        <v>0</v>
      </c>
      <c r="G18" s="20">
        <f>+G19</f>
        <v>0</v>
      </c>
      <c r="H18" s="20">
        <f>+H19</f>
        <v>0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9">
        <f t="shared" si="1"/>
        <v>0</v>
      </c>
    </row>
    <row r="19" spans="1:12" ht="15">
      <c r="A19" s="23">
        <v>412211</v>
      </c>
      <c r="B19" s="12" t="s">
        <v>7</v>
      </c>
      <c r="C19" s="20"/>
      <c r="D19" s="20"/>
      <c r="E19" s="20"/>
      <c r="F19" s="20"/>
      <c r="G19" s="20"/>
      <c r="H19" s="20"/>
      <c r="I19" s="20"/>
      <c r="J19" s="20"/>
      <c r="K19" s="20"/>
      <c r="L19" s="9">
        <f t="shared" si="1"/>
        <v>0</v>
      </c>
    </row>
    <row r="20" spans="1:12" ht="15">
      <c r="A20" s="11">
        <v>412300</v>
      </c>
      <c r="B20" s="12" t="s">
        <v>8</v>
      </c>
      <c r="C20" s="20">
        <f aca="true" t="shared" si="5" ref="C20:K20">+C21</f>
        <v>0</v>
      </c>
      <c r="D20" s="20">
        <f t="shared" si="5"/>
        <v>0</v>
      </c>
      <c r="E20" s="20">
        <f>+E21</f>
        <v>0</v>
      </c>
      <c r="F20" s="20">
        <f>+F21</f>
        <v>0</v>
      </c>
      <c r="G20" s="20">
        <f>+G21</f>
        <v>0</v>
      </c>
      <c r="H20" s="20">
        <f>+H21</f>
        <v>0</v>
      </c>
      <c r="I20" s="20">
        <f t="shared" si="5"/>
        <v>0</v>
      </c>
      <c r="J20" s="20">
        <f t="shared" si="5"/>
        <v>0</v>
      </c>
      <c r="K20" s="20">
        <f t="shared" si="5"/>
        <v>0</v>
      </c>
      <c r="L20" s="9">
        <f t="shared" si="1"/>
        <v>0</v>
      </c>
    </row>
    <row r="21" spans="1:12" ht="15">
      <c r="A21" s="23">
        <v>412311</v>
      </c>
      <c r="B21" s="12" t="s">
        <v>8</v>
      </c>
      <c r="C21" s="20"/>
      <c r="D21" s="20"/>
      <c r="E21" s="20"/>
      <c r="F21" s="20"/>
      <c r="G21" s="20"/>
      <c r="H21" s="20"/>
      <c r="I21" s="20"/>
      <c r="J21" s="20"/>
      <c r="K21" s="20"/>
      <c r="L21" s="9">
        <f t="shared" si="1"/>
        <v>0</v>
      </c>
    </row>
    <row r="22" spans="1:12" s="19" customFormat="1" ht="15">
      <c r="A22" s="16">
        <v>413000</v>
      </c>
      <c r="B22" s="17" t="s">
        <v>9</v>
      </c>
      <c r="C22" s="18">
        <f aca="true" t="shared" si="6" ref="C22:K22">+C23</f>
        <v>0</v>
      </c>
      <c r="D22" s="18">
        <f t="shared" si="6"/>
        <v>0</v>
      </c>
      <c r="E22" s="18">
        <f>+E23</f>
        <v>0</v>
      </c>
      <c r="F22" s="18">
        <f>+F23</f>
        <v>0</v>
      </c>
      <c r="G22" s="18">
        <f>+G23</f>
        <v>0</v>
      </c>
      <c r="H22" s="18">
        <f>+H23</f>
        <v>0</v>
      </c>
      <c r="I22" s="18">
        <f t="shared" si="6"/>
        <v>0</v>
      </c>
      <c r="J22" s="18">
        <f t="shared" si="6"/>
        <v>0</v>
      </c>
      <c r="K22" s="18">
        <f t="shared" si="6"/>
        <v>0</v>
      </c>
      <c r="L22" s="9">
        <f t="shared" si="1"/>
        <v>0</v>
      </c>
    </row>
    <row r="23" spans="1:14" ht="15">
      <c r="A23" s="11">
        <v>413100</v>
      </c>
      <c r="B23" s="12" t="s">
        <v>9</v>
      </c>
      <c r="C23" s="20">
        <f aca="true" t="shared" si="7" ref="C23:K23">+C25+C24</f>
        <v>0</v>
      </c>
      <c r="D23" s="20">
        <f t="shared" si="7"/>
        <v>0</v>
      </c>
      <c r="E23" s="20">
        <f>+E25+E24</f>
        <v>0</v>
      </c>
      <c r="F23" s="20">
        <f>+F25+F24</f>
        <v>0</v>
      </c>
      <c r="G23" s="20">
        <f>+G25+G24</f>
        <v>0</v>
      </c>
      <c r="H23" s="20">
        <f>+H25+H24</f>
        <v>0</v>
      </c>
      <c r="I23" s="20">
        <f t="shared" si="7"/>
        <v>0</v>
      </c>
      <c r="J23" s="20">
        <f t="shared" si="7"/>
        <v>0</v>
      </c>
      <c r="K23" s="20">
        <f t="shared" si="7"/>
        <v>0</v>
      </c>
      <c r="L23" s="9">
        <f t="shared" si="1"/>
        <v>0</v>
      </c>
      <c r="N23" s="24"/>
    </row>
    <row r="24" spans="1:14" ht="15">
      <c r="A24" s="23">
        <v>413142</v>
      </c>
      <c r="B24" s="12" t="s">
        <v>10</v>
      </c>
      <c r="C24" s="20"/>
      <c r="D24" s="20"/>
      <c r="E24" s="20"/>
      <c r="F24" s="20"/>
      <c r="G24" s="20"/>
      <c r="H24" s="20"/>
      <c r="I24" s="20"/>
      <c r="J24" s="20"/>
      <c r="K24" s="20"/>
      <c r="L24" s="9">
        <f t="shared" si="1"/>
        <v>0</v>
      </c>
      <c r="N24" s="24"/>
    </row>
    <row r="25" spans="1:14" ht="15">
      <c r="A25" s="23">
        <v>413151</v>
      </c>
      <c r="B25" s="12" t="s">
        <v>11</v>
      </c>
      <c r="C25" s="20"/>
      <c r="D25" s="20"/>
      <c r="E25" s="20"/>
      <c r="F25" s="20"/>
      <c r="G25" s="20"/>
      <c r="H25" s="20"/>
      <c r="I25" s="20"/>
      <c r="J25" s="20"/>
      <c r="K25" s="20"/>
      <c r="L25" s="9">
        <f t="shared" si="1"/>
        <v>0</v>
      </c>
      <c r="N25" s="24"/>
    </row>
    <row r="26" spans="1:12" s="19" customFormat="1" ht="15">
      <c r="A26" s="16">
        <v>414000</v>
      </c>
      <c r="B26" s="17" t="s">
        <v>12</v>
      </c>
      <c r="C26" s="18">
        <f aca="true" t="shared" si="8" ref="C26:K26">+C27+C30+C32+C34</f>
        <v>0</v>
      </c>
      <c r="D26" s="18">
        <f t="shared" si="8"/>
        <v>0</v>
      </c>
      <c r="E26" s="18">
        <f>+E27+E30+E32+E34</f>
        <v>0</v>
      </c>
      <c r="F26" s="18">
        <f>+F27+F30+F32+F34</f>
        <v>0</v>
      </c>
      <c r="G26" s="18">
        <f>+G27+G30+G32+G34</f>
        <v>0</v>
      </c>
      <c r="H26" s="18">
        <f>+H27+H30+H32+H34</f>
        <v>0</v>
      </c>
      <c r="I26" s="18">
        <f t="shared" si="8"/>
        <v>0</v>
      </c>
      <c r="J26" s="18">
        <f t="shared" si="8"/>
        <v>0</v>
      </c>
      <c r="K26" s="18">
        <f t="shared" si="8"/>
        <v>0</v>
      </c>
      <c r="L26" s="9">
        <f t="shared" si="1"/>
        <v>0</v>
      </c>
    </row>
    <row r="27" spans="1:12" ht="15">
      <c r="A27" s="11">
        <v>414100</v>
      </c>
      <c r="B27" s="12" t="s">
        <v>13</v>
      </c>
      <c r="C27" s="20">
        <f aca="true" t="shared" si="9" ref="C27:K27">+C28+C29</f>
        <v>0</v>
      </c>
      <c r="D27" s="20">
        <f t="shared" si="9"/>
        <v>0</v>
      </c>
      <c r="E27" s="20">
        <f>+E28+E29</f>
        <v>0</v>
      </c>
      <c r="F27" s="20">
        <f>+F28+F29</f>
        <v>0</v>
      </c>
      <c r="G27" s="20">
        <f>+G28+G29</f>
        <v>0</v>
      </c>
      <c r="H27" s="20">
        <f>+H28+H29</f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9">
        <f t="shared" si="1"/>
        <v>0</v>
      </c>
    </row>
    <row r="28" spans="1:12" ht="15">
      <c r="A28" s="23">
        <v>414111</v>
      </c>
      <c r="B28" s="12" t="s">
        <v>14</v>
      </c>
      <c r="C28" s="20"/>
      <c r="D28" s="20"/>
      <c r="E28" s="20"/>
      <c r="F28" s="20"/>
      <c r="G28" s="20"/>
      <c r="H28" s="20"/>
      <c r="I28" s="20"/>
      <c r="J28" s="20"/>
      <c r="K28" s="20"/>
      <c r="L28" s="9">
        <f t="shared" si="1"/>
        <v>0</v>
      </c>
    </row>
    <row r="29" spans="1:12" ht="15">
      <c r="A29" s="23">
        <v>414121</v>
      </c>
      <c r="B29" s="12" t="s">
        <v>15</v>
      </c>
      <c r="C29" s="20"/>
      <c r="D29" s="20"/>
      <c r="E29" s="20"/>
      <c r="F29" s="20"/>
      <c r="G29" s="20"/>
      <c r="H29" s="20"/>
      <c r="I29" s="20"/>
      <c r="J29" s="20"/>
      <c r="K29" s="20"/>
      <c r="L29" s="9">
        <f t="shared" si="1"/>
        <v>0</v>
      </c>
    </row>
    <row r="30" spans="1:12" ht="15">
      <c r="A30" s="11">
        <v>414200</v>
      </c>
      <c r="B30" s="12" t="s">
        <v>16</v>
      </c>
      <c r="C30" s="15">
        <f aca="true" t="shared" si="10" ref="C30:K30">+C31</f>
        <v>0</v>
      </c>
      <c r="D30" s="15">
        <f t="shared" si="10"/>
        <v>0</v>
      </c>
      <c r="E30" s="15">
        <f>+E31</f>
        <v>0</v>
      </c>
      <c r="F30" s="15">
        <f>+F31</f>
        <v>0</v>
      </c>
      <c r="G30" s="15">
        <f>+G31</f>
        <v>0</v>
      </c>
      <c r="H30" s="15">
        <f>+H31</f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9">
        <f t="shared" si="1"/>
        <v>0</v>
      </c>
    </row>
    <row r="31" spans="1:12" ht="15">
      <c r="A31" s="23">
        <v>414211</v>
      </c>
      <c r="B31" s="12" t="s">
        <v>16</v>
      </c>
      <c r="C31" s="20"/>
      <c r="D31" s="20"/>
      <c r="E31" s="20"/>
      <c r="F31" s="20"/>
      <c r="G31" s="20"/>
      <c r="H31" s="20"/>
      <c r="I31" s="20"/>
      <c r="J31" s="20"/>
      <c r="K31" s="20"/>
      <c r="L31" s="9">
        <f t="shared" si="1"/>
        <v>0</v>
      </c>
    </row>
    <row r="32" spans="1:12" ht="15">
      <c r="A32" s="11">
        <v>414300</v>
      </c>
      <c r="B32" s="12" t="s">
        <v>17</v>
      </c>
      <c r="C32" s="20">
        <f aca="true" t="shared" si="11" ref="C32:K32">+C33</f>
        <v>0</v>
      </c>
      <c r="D32" s="20">
        <f t="shared" si="11"/>
        <v>0</v>
      </c>
      <c r="E32" s="20">
        <f>+E33</f>
        <v>0</v>
      </c>
      <c r="F32" s="20">
        <f>+F33</f>
        <v>0</v>
      </c>
      <c r="G32" s="20">
        <f>+G33</f>
        <v>0</v>
      </c>
      <c r="H32" s="20">
        <f>+H33</f>
        <v>0</v>
      </c>
      <c r="I32" s="20">
        <f t="shared" si="11"/>
        <v>0</v>
      </c>
      <c r="J32" s="20">
        <f t="shared" si="11"/>
        <v>0</v>
      </c>
      <c r="K32" s="20">
        <f t="shared" si="11"/>
        <v>0</v>
      </c>
      <c r="L32" s="9">
        <f t="shared" si="1"/>
        <v>0</v>
      </c>
    </row>
    <row r="33" spans="1:12" ht="15">
      <c r="A33" s="23">
        <v>414311</v>
      </c>
      <c r="B33" s="12" t="s">
        <v>18</v>
      </c>
      <c r="C33" s="20"/>
      <c r="D33" s="20"/>
      <c r="E33" s="20"/>
      <c r="F33" s="20"/>
      <c r="G33" s="20"/>
      <c r="H33" s="20"/>
      <c r="I33" s="20"/>
      <c r="J33" s="20"/>
      <c r="K33" s="20"/>
      <c r="L33" s="9">
        <f t="shared" si="1"/>
        <v>0</v>
      </c>
    </row>
    <row r="34" spans="1:12" ht="15">
      <c r="A34" s="11">
        <v>414400</v>
      </c>
      <c r="B34" s="12" t="s">
        <v>19</v>
      </c>
      <c r="C34" s="20">
        <f aca="true" t="shared" si="12" ref="C34:K34">+C35</f>
        <v>0</v>
      </c>
      <c r="D34" s="20">
        <f t="shared" si="12"/>
        <v>0</v>
      </c>
      <c r="E34" s="20">
        <f>+E35</f>
        <v>0</v>
      </c>
      <c r="F34" s="20">
        <f>+F35</f>
        <v>0</v>
      </c>
      <c r="G34" s="20">
        <f>+G35</f>
        <v>0</v>
      </c>
      <c r="H34" s="20">
        <f>+H35</f>
        <v>0</v>
      </c>
      <c r="I34" s="20">
        <f t="shared" si="12"/>
        <v>0</v>
      </c>
      <c r="J34" s="20">
        <f t="shared" si="12"/>
        <v>0</v>
      </c>
      <c r="K34" s="20">
        <f t="shared" si="12"/>
        <v>0</v>
      </c>
      <c r="L34" s="9">
        <f t="shared" si="1"/>
        <v>0</v>
      </c>
    </row>
    <row r="35" spans="1:12" ht="15">
      <c r="A35" s="23">
        <v>414411</v>
      </c>
      <c r="B35" s="12" t="s">
        <v>19</v>
      </c>
      <c r="C35" s="20"/>
      <c r="D35" s="20"/>
      <c r="E35" s="20"/>
      <c r="F35" s="20"/>
      <c r="G35" s="20"/>
      <c r="H35" s="20"/>
      <c r="I35" s="20"/>
      <c r="J35" s="20"/>
      <c r="K35" s="20"/>
      <c r="L35" s="9">
        <f t="shared" si="1"/>
        <v>0</v>
      </c>
    </row>
    <row r="36" spans="1:12" s="19" customFormat="1" ht="15">
      <c r="A36" s="16">
        <v>415000</v>
      </c>
      <c r="B36" s="17" t="s">
        <v>20</v>
      </c>
      <c r="C36" s="18">
        <f aca="true" t="shared" si="13" ref="C36:K37">+C37</f>
        <v>0</v>
      </c>
      <c r="D36" s="18">
        <f t="shared" si="13"/>
        <v>0</v>
      </c>
      <c r="E36" s="18">
        <f t="shared" si="13"/>
        <v>0</v>
      </c>
      <c r="F36" s="18">
        <f t="shared" si="13"/>
        <v>0</v>
      </c>
      <c r="G36" s="18">
        <f t="shared" si="13"/>
        <v>0</v>
      </c>
      <c r="H36" s="18">
        <f t="shared" si="13"/>
        <v>0</v>
      </c>
      <c r="I36" s="18">
        <f t="shared" si="13"/>
        <v>0</v>
      </c>
      <c r="J36" s="18">
        <f t="shared" si="13"/>
        <v>0</v>
      </c>
      <c r="K36" s="18">
        <f t="shared" si="13"/>
        <v>0</v>
      </c>
      <c r="L36" s="9">
        <f t="shared" si="1"/>
        <v>0</v>
      </c>
    </row>
    <row r="37" spans="1:12" ht="15">
      <c r="A37" s="11">
        <v>415100</v>
      </c>
      <c r="B37" s="12" t="s">
        <v>20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t="shared" si="13"/>
        <v>0</v>
      </c>
      <c r="L37" s="9">
        <f t="shared" si="1"/>
        <v>0</v>
      </c>
    </row>
    <row r="38" spans="1:12" ht="15">
      <c r="A38" s="23">
        <v>415112</v>
      </c>
      <c r="B38" s="12" t="s">
        <v>21</v>
      </c>
      <c r="C38" s="20"/>
      <c r="D38" s="20"/>
      <c r="E38" s="20"/>
      <c r="F38" s="20"/>
      <c r="G38" s="20"/>
      <c r="H38" s="20"/>
      <c r="I38" s="20"/>
      <c r="J38" s="20"/>
      <c r="K38" s="20"/>
      <c r="L38" s="9">
        <f t="shared" si="1"/>
        <v>0</v>
      </c>
    </row>
    <row r="39" spans="1:12" s="19" customFormat="1" ht="15">
      <c r="A39" s="16">
        <v>416000</v>
      </c>
      <c r="B39" s="25" t="s">
        <v>22</v>
      </c>
      <c r="C39" s="18">
        <f aca="true" t="shared" si="14" ref="C39:K39">+C40</f>
        <v>0</v>
      </c>
      <c r="D39" s="18">
        <f t="shared" si="14"/>
        <v>0</v>
      </c>
      <c r="E39" s="18">
        <f>+E40</f>
        <v>0</v>
      </c>
      <c r="F39" s="18">
        <f>+F40</f>
        <v>0</v>
      </c>
      <c r="G39" s="18">
        <f>+G40</f>
        <v>0</v>
      </c>
      <c r="H39" s="18">
        <f>+H40</f>
        <v>0</v>
      </c>
      <c r="I39" s="18">
        <f t="shared" si="14"/>
        <v>0</v>
      </c>
      <c r="J39" s="18">
        <f t="shared" si="14"/>
        <v>0</v>
      </c>
      <c r="K39" s="18">
        <f t="shared" si="14"/>
        <v>0</v>
      </c>
      <c r="L39" s="9">
        <f t="shared" si="1"/>
        <v>0</v>
      </c>
    </row>
    <row r="40" spans="1:12" ht="15">
      <c r="A40" s="11">
        <v>416100</v>
      </c>
      <c r="B40" s="26" t="s">
        <v>22</v>
      </c>
      <c r="C40" s="20">
        <f aca="true" t="shared" si="15" ref="C40:K40">C41+C42</f>
        <v>0</v>
      </c>
      <c r="D40" s="20">
        <f t="shared" si="15"/>
        <v>0</v>
      </c>
      <c r="E40" s="20">
        <f>E41+E42</f>
        <v>0</v>
      </c>
      <c r="F40" s="20">
        <f>F41+F42</f>
        <v>0</v>
      </c>
      <c r="G40" s="20">
        <f>G41+G42</f>
        <v>0</v>
      </c>
      <c r="H40" s="20">
        <f>H41+H42</f>
        <v>0</v>
      </c>
      <c r="I40" s="20">
        <f t="shared" si="15"/>
        <v>0</v>
      </c>
      <c r="J40" s="20">
        <f t="shared" si="15"/>
        <v>0</v>
      </c>
      <c r="K40" s="20">
        <f t="shared" si="15"/>
        <v>0</v>
      </c>
      <c r="L40" s="9">
        <f t="shared" si="1"/>
        <v>0</v>
      </c>
    </row>
    <row r="41" spans="1:12" ht="15">
      <c r="A41" s="23">
        <v>416111</v>
      </c>
      <c r="B41" s="26" t="s">
        <v>23</v>
      </c>
      <c r="C41" s="20"/>
      <c r="D41" s="20"/>
      <c r="E41" s="20"/>
      <c r="F41" s="20"/>
      <c r="G41" s="20"/>
      <c r="H41" s="20"/>
      <c r="I41" s="20"/>
      <c r="J41" s="20"/>
      <c r="K41" s="20"/>
      <c r="L41" s="9">
        <f t="shared" si="1"/>
        <v>0</v>
      </c>
    </row>
    <row r="42" spans="1:12" ht="15">
      <c r="A42" s="23">
        <v>416112</v>
      </c>
      <c r="B42" s="26" t="s">
        <v>24</v>
      </c>
      <c r="C42" s="20"/>
      <c r="D42" s="20"/>
      <c r="E42" s="20"/>
      <c r="F42" s="20"/>
      <c r="G42" s="20"/>
      <c r="H42" s="20"/>
      <c r="I42" s="20"/>
      <c r="J42" s="20"/>
      <c r="K42" s="20"/>
      <c r="L42" s="9">
        <f t="shared" si="1"/>
        <v>0</v>
      </c>
    </row>
    <row r="43" spans="1:12" s="19" customFormat="1" ht="15">
      <c r="A43" s="16">
        <v>421000</v>
      </c>
      <c r="B43" s="17" t="s">
        <v>25</v>
      </c>
      <c r="C43" s="18">
        <f aca="true" t="shared" si="16" ref="C43:K43">+C44+C47+C52+C56+C61+C66</f>
        <v>0</v>
      </c>
      <c r="D43" s="18">
        <f t="shared" si="16"/>
        <v>0</v>
      </c>
      <c r="E43" s="18">
        <f>+E44+E47+E52+E56+E61+E66</f>
        <v>0</v>
      </c>
      <c r="F43" s="18">
        <f>+F44+F47+F52+F56+F61+F66</f>
        <v>0</v>
      </c>
      <c r="G43" s="18">
        <f>+G44+G47+G52+G56+G61+G66</f>
        <v>0</v>
      </c>
      <c r="H43" s="18">
        <f>+H44+H47+H52+H56+H61+H66</f>
        <v>0</v>
      </c>
      <c r="I43" s="18">
        <f t="shared" si="16"/>
        <v>0</v>
      </c>
      <c r="J43" s="18">
        <f t="shared" si="16"/>
        <v>0</v>
      </c>
      <c r="K43" s="18">
        <f t="shared" si="16"/>
        <v>0</v>
      </c>
      <c r="L43" s="9">
        <f t="shared" si="1"/>
        <v>0</v>
      </c>
    </row>
    <row r="44" spans="1:12" ht="15">
      <c r="A44" s="11">
        <v>421100</v>
      </c>
      <c r="B44" s="12" t="s">
        <v>26</v>
      </c>
      <c r="C44" s="20">
        <f aca="true" t="shared" si="17" ref="C44:K44">+C45+C46</f>
        <v>0</v>
      </c>
      <c r="D44" s="20">
        <f t="shared" si="17"/>
        <v>0</v>
      </c>
      <c r="E44" s="20">
        <f>+E45+E46</f>
        <v>0</v>
      </c>
      <c r="F44" s="20">
        <f>+F45+F46</f>
        <v>0</v>
      </c>
      <c r="G44" s="20">
        <f>+G45+G46</f>
        <v>0</v>
      </c>
      <c r="H44" s="20">
        <f>+H45+H46</f>
        <v>0</v>
      </c>
      <c r="I44" s="20">
        <f t="shared" si="17"/>
        <v>0</v>
      </c>
      <c r="J44" s="20">
        <f t="shared" si="17"/>
        <v>0</v>
      </c>
      <c r="K44" s="20">
        <f t="shared" si="17"/>
        <v>0</v>
      </c>
      <c r="L44" s="9">
        <f t="shared" si="1"/>
        <v>0</v>
      </c>
    </row>
    <row r="45" spans="1:12" ht="15">
      <c r="A45" s="23">
        <v>421111</v>
      </c>
      <c r="B45" s="12" t="s">
        <v>27</v>
      </c>
      <c r="C45" s="20"/>
      <c r="D45" s="20"/>
      <c r="E45" s="20"/>
      <c r="F45" s="20"/>
      <c r="G45" s="20"/>
      <c r="H45" s="20"/>
      <c r="I45" s="20"/>
      <c r="J45" s="20"/>
      <c r="K45" s="20"/>
      <c r="L45" s="9">
        <f t="shared" si="1"/>
        <v>0</v>
      </c>
    </row>
    <row r="46" spans="1:12" ht="15">
      <c r="A46" s="23">
        <v>421121</v>
      </c>
      <c r="B46" s="12" t="s">
        <v>28</v>
      </c>
      <c r="C46" s="20"/>
      <c r="D46" s="20"/>
      <c r="E46" s="20"/>
      <c r="F46" s="20"/>
      <c r="G46" s="20"/>
      <c r="H46" s="20"/>
      <c r="I46" s="20"/>
      <c r="J46" s="20"/>
      <c r="K46" s="20"/>
      <c r="L46" s="9">
        <f t="shared" si="1"/>
        <v>0</v>
      </c>
    </row>
    <row r="47" spans="1:12" ht="15">
      <c r="A47" s="11">
        <v>421200</v>
      </c>
      <c r="B47" s="12" t="s">
        <v>29</v>
      </c>
      <c r="C47" s="20">
        <f aca="true" t="shared" si="18" ref="C47:K47">+C48+C49+C50+C51</f>
        <v>0</v>
      </c>
      <c r="D47" s="20">
        <f t="shared" si="18"/>
        <v>0</v>
      </c>
      <c r="E47" s="20">
        <f>+E48+E49+E50+E51</f>
        <v>0</v>
      </c>
      <c r="F47" s="20">
        <f>+F48+F49+F50+F51</f>
        <v>0</v>
      </c>
      <c r="G47" s="20">
        <f>+G48+G49+G50+G51</f>
        <v>0</v>
      </c>
      <c r="H47" s="20">
        <f>+H48+H49+H50+H51</f>
        <v>0</v>
      </c>
      <c r="I47" s="20">
        <f t="shared" si="18"/>
        <v>0</v>
      </c>
      <c r="J47" s="20">
        <f t="shared" si="18"/>
        <v>0</v>
      </c>
      <c r="K47" s="20">
        <f t="shared" si="18"/>
        <v>0</v>
      </c>
      <c r="L47" s="9">
        <f t="shared" si="1"/>
        <v>0</v>
      </c>
    </row>
    <row r="48" spans="1:12" ht="15">
      <c r="A48" s="23">
        <v>421211</v>
      </c>
      <c r="B48" s="12" t="s">
        <v>30</v>
      </c>
      <c r="C48" s="20"/>
      <c r="D48" s="20"/>
      <c r="E48" s="20"/>
      <c r="F48" s="20"/>
      <c r="G48" s="20"/>
      <c r="H48" s="20"/>
      <c r="I48" s="20"/>
      <c r="J48" s="20"/>
      <c r="K48" s="20"/>
      <c r="L48" s="9">
        <f t="shared" si="1"/>
        <v>0</v>
      </c>
    </row>
    <row r="49" spans="1:12" ht="15">
      <c r="A49" s="27">
        <v>421221</v>
      </c>
      <c r="B49" s="12" t="s">
        <v>31</v>
      </c>
      <c r="C49" s="20"/>
      <c r="D49" s="20"/>
      <c r="E49" s="20"/>
      <c r="F49" s="20"/>
      <c r="G49" s="20"/>
      <c r="H49" s="20"/>
      <c r="I49" s="20"/>
      <c r="J49" s="20"/>
      <c r="K49" s="20"/>
      <c r="L49" s="9">
        <f t="shared" si="1"/>
        <v>0</v>
      </c>
    </row>
    <row r="50" spans="1:12" ht="15">
      <c r="A50" s="27">
        <v>421222</v>
      </c>
      <c r="B50" s="12" t="s">
        <v>32</v>
      </c>
      <c r="C50" s="20"/>
      <c r="D50" s="20"/>
      <c r="E50" s="20"/>
      <c r="F50" s="20"/>
      <c r="G50" s="20"/>
      <c r="H50" s="20"/>
      <c r="I50" s="20"/>
      <c r="J50" s="20"/>
      <c r="K50" s="20"/>
      <c r="L50" s="9">
        <f t="shared" si="1"/>
        <v>0</v>
      </c>
    </row>
    <row r="51" spans="1:12" ht="15">
      <c r="A51" s="27">
        <v>421224</v>
      </c>
      <c r="B51" s="12" t="s">
        <v>33</v>
      </c>
      <c r="C51" s="20"/>
      <c r="D51" s="20"/>
      <c r="E51" s="20"/>
      <c r="F51" s="20"/>
      <c r="G51" s="20"/>
      <c r="H51" s="20"/>
      <c r="I51" s="20"/>
      <c r="J51" s="20"/>
      <c r="K51" s="20"/>
      <c r="L51" s="9">
        <f t="shared" si="1"/>
        <v>0</v>
      </c>
    </row>
    <row r="52" spans="1:12" ht="15">
      <c r="A52" s="11">
        <v>421300</v>
      </c>
      <c r="B52" s="12" t="s">
        <v>34</v>
      </c>
      <c r="C52" s="20">
        <f aca="true" t="shared" si="19" ref="C52:K52">+C53+C54+C55</f>
        <v>0</v>
      </c>
      <c r="D52" s="20">
        <f t="shared" si="19"/>
        <v>0</v>
      </c>
      <c r="E52" s="20">
        <f>+E53+E54+E55</f>
        <v>0</v>
      </c>
      <c r="F52" s="20">
        <f>+F53+F54+F55</f>
        <v>0</v>
      </c>
      <c r="G52" s="20">
        <f>+G53+G54+G55</f>
        <v>0</v>
      </c>
      <c r="H52" s="20">
        <f>+H53+H54+H55</f>
        <v>0</v>
      </c>
      <c r="I52" s="20">
        <f t="shared" si="19"/>
        <v>0</v>
      </c>
      <c r="J52" s="20">
        <f t="shared" si="19"/>
        <v>0</v>
      </c>
      <c r="K52" s="20">
        <f t="shared" si="19"/>
        <v>0</v>
      </c>
      <c r="L52" s="9">
        <f t="shared" si="1"/>
        <v>0</v>
      </c>
    </row>
    <row r="53" spans="1:12" ht="15">
      <c r="A53" s="23">
        <v>421311</v>
      </c>
      <c r="B53" s="12" t="s">
        <v>35</v>
      </c>
      <c r="C53" s="20"/>
      <c r="D53" s="20"/>
      <c r="E53" s="20"/>
      <c r="F53" s="20"/>
      <c r="G53" s="20"/>
      <c r="H53" s="20"/>
      <c r="I53" s="20"/>
      <c r="J53" s="20"/>
      <c r="K53" s="20"/>
      <c r="L53" s="9">
        <f t="shared" si="1"/>
        <v>0</v>
      </c>
    </row>
    <row r="54" spans="1:12" ht="15">
      <c r="A54" s="23">
        <v>421321</v>
      </c>
      <c r="B54" s="12" t="s">
        <v>36</v>
      </c>
      <c r="C54" s="20"/>
      <c r="D54" s="20"/>
      <c r="E54" s="20"/>
      <c r="F54" s="20"/>
      <c r="G54" s="20"/>
      <c r="H54" s="20"/>
      <c r="I54" s="20"/>
      <c r="J54" s="20"/>
      <c r="K54" s="20"/>
      <c r="L54" s="9">
        <f t="shared" si="1"/>
        <v>0</v>
      </c>
    </row>
    <row r="55" spans="1:12" ht="15">
      <c r="A55" s="23">
        <v>421324</v>
      </c>
      <c r="B55" s="12" t="s">
        <v>37</v>
      </c>
      <c r="C55" s="20"/>
      <c r="D55" s="20"/>
      <c r="E55" s="20"/>
      <c r="F55" s="20"/>
      <c r="G55" s="20"/>
      <c r="H55" s="20"/>
      <c r="I55" s="20"/>
      <c r="J55" s="20"/>
      <c r="K55" s="20"/>
      <c r="L55" s="9">
        <f t="shared" si="1"/>
        <v>0</v>
      </c>
    </row>
    <row r="56" spans="1:12" ht="15">
      <c r="A56" s="11">
        <v>421400</v>
      </c>
      <c r="B56" s="12" t="s">
        <v>38</v>
      </c>
      <c r="C56" s="20">
        <f aca="true" t="shared" si="20" ref="C56:K56">+C57+C58+C59+C60</f>
        <v>0</v>
      </c>
      <c r="D56" s="20">
        <f t="shared" si="20"/>
        <v>0</v>
      </c>
      <c r="E56" s="20">
        <f>+E57+E58+E59+E60</f>
        <v>0</v>
      </c>
      <c r="F56" s="20">
        <f>+F57+F58+F59+F60</f>
        <v>0</v>
      </c>
      <c r="G56" s="20">
        <f>+G57+G58+G59+G60</f>
        <v>0</v>
      </c>
      <c r="H56" s="20">
        <f>+H57+H58+H59+H60</f>
        <v>0</v>
      </c>
      <c r="I56" s="20">
        <f t="shared" si="20"/>
        <v>0</v>
      </c>
      <c r="J56" s="20">
        <f t="shared" si="20"/>
        <v>0</v>
      </c>
      <c r="K56" s="20">
        <f t="shared" si="20"/>
        <v>0</v>
      </c>
      <c r="L56" s="9">
        <f t="shared" si="1"/>
        <v>0</v>
      </c>
    </row>
    <row r="57" spans="1:12" ht="15">
      <c r="A57" s="23">
        <v>421411</v>
      </c>
      <c r="B57" s="12" t="s">
        <v>39</v>
      </c>
      <c r="C57" s="20"/>
      <c r="D57" s="20"/>
      <c r="E57" s="20"/>
      <c r="F57" s="20"/>
      <c r="G57" s="20"/>
      <c r="H57" s="20"/>
      <c r="I57" s="20"/>
      <c r="J57" s="20"/>
      <c r="K57" s="20"/>
      <c r="L57" s="9">
        <f t="shared" si="1"/>
        <v>0</v>
      </c>
    </row>
    <row r="58" spans="1:12" ht="15">
      <c r="A58" s="23">
        <v>421412</v>
      </c>
      <c r="B58" s="12" t="s">
        <v>40</v>
      </c>
      <c r="C58" s="20"/>
      <c r="D58" s="20"/>
      <c r="E58" s="20"/>
      <c r="F58" s="20"/>
      <c r="G58" s="20"/>
      <c r="H58" s="20"/>
      <c r="I58" s="20"/>
      <c r="J58" s="20"/>
      <c r="K58" s="20"/>
      <c r="L58" s="9">
        <f t="shared" si="1"/>
        <v>0</v>
      </c>
    </row>
    <row r="59" spans="1:12" ht="15">
      <c r="A59" s="23">
        <v>421414</v>
      </c>
      <c r="B59" s="12" t="s">
        <v>41</v>
      </c>
      <c r="C59" s="20"/>
      <c r="D59" s="20"/>
      <c r="E59" s="20"/>
      <c r="F59" s="20"/>
      <c r="G59" s="20"/>
      <c r="H59" s="20"/>
      <c r="I59" s="20"/>
      <c r="J59" s="20"/>
      <c r="K59" s="20"/>
      <c r="L59" s="9">
        <f t="shared" si="1"/>
        <v>0</v>
      </c>
    </row>
    <row r="60" spans="1:12" ht="15">
      <c r="A60" s="23">
        <v>421421</v>
      </c>
      <c r="B60" s="12" t="s">
        <v>42</v>
      </c>
      <c r="C60" s="20"/>
      <c r="D60" s="20"/>
      <c r="E60" s="20"/>
      <c r="F60" s="20"/>
      <c r="G60" s="20"/>
      <c r="H60" s="20"/>
      <c r="I60" s="20"/>
      <c r="J60" s="20"/>
      <c r="K60" s="20"/>
      <c r="L60" s="9">
        <f t="shared" si="1"/>
        <v>0</v>
      </c>
    </row>
    <row r="61" spans="1:12" ht="15">
      <c r="A61" s="11">
        <v>421500</v>
      </c>
      <c r="B61" s="12" t="s">
        <v>43</v>
      </c>
      <c r="C61" s="20">
        <f aca="true" t="shared" si="21" ref="C61:K61">+C62+C63+C65+C64</f>
        <v>0</v>
      </c>
      <c r="D61" s="20">
        <f t="shared" si="21"/>
        <v>0</v>
      </c>
      <c r="E61" s="20">
        <f>+E62+E63+E65+E64</f>
        <v>0</v>
      </c>
      <c r="F61" s="20">
        <f>+F62+F63+F65+F64</f>
        <v>0</v>
      </c>
      <c r="G61" s="20">
        <f>+G62+G63+G65+G64</f>
        <v>0</v>
      </c>
      <c r="H61" s="20">
        <f>+H62+H63+H65+H64</f>
        <v>0</v>
      </c>
      <c r="I61" s="20">
        <f t="shared" si="21"/>
        <v>0</v>
      </c>
      <c r="J61" s="20">
        <f t="shared" si="21"/>
        <v>0</v>
      </c>
      <c r="K61" s="20">
        <f t="shared" si="21"/>
        <v>0</v>
      </c>
      <c r="L61" s="9">
        <f t="shared" si="1"/>
        <v>0</v>
      </c>
    </row>
    <row r="62" spans="1:12" ht="15">
      <c r="A62" s="23">
        <v>421511</v>
      </c>
      <c r="B62" s="12" t="s">
        <v>44</v>
      </c>
      <c r="C62" s="20"/>
      <c r="D62" s="20"/>
      <c r="E62" s="20"/>
      <c r="F62" s="20"/>
      <c r="G62" s="20"/>
      <c r="H62" s="20"/>
      <c r="I62" s="20"/>
      <c r="J62" s="20"/>
      <c r="K62" s="20"/>
      <c r="L62" s="9">
        <f t="shared" si="1"/>
        <v>0</v>
      </c>
    </row>
    <row r="63" spans="1:12" ht="15">
      <c r="A63" s="23">
        <v>421512</v>
      </c>
      <c r="B63" s="12" t="s">
        <v>45</v>
      </c>
      <c r="C63" s="20"/>
      <c r="D63" s="20"/>
      <c r="E63" s="20"/>
      <c r="F63" s="20"/>
      <c r="G63" s="20"/>
      <c r="H63" s="20"/>
      <c r="I63" s="20"/>
      <c r="J63" s="20"/>
      <c r="K63" s="20"/>
      <c r="L63" s="9">
        <f t="shared" si="1"/>
        <v>0</v>
      </c>
    </row>
    <row r="64" spans="1:12" ht="15">
      <c r="A64" s="67">
        <v>421513</v>
      </c>
      <c r="B64" s="68" t="s">
        <v>46</v>
      </c>
      <c r="C64" s="69"/>
      <c r="D64" s="69"/>
      <c r="E64" s="69"/>
      <c r="F64" s="69"/>
      <c r="G64" s="69"/>
      <c r="H64" s="69"/>
      <c r="I64" s="69"/>
      <c r="J64" s="69"/>
      <c r="K64" s="69"/>
      <c r="L64" s="9">
        <f t="shared" si="1"/>
        <v>0</v>
      </c>
    </row>
    <row r="65" spans="1:12" ht="15">
      <c r="A65" s="65">
        <v>421519</v>
      </c>
      <c r="B65" s="46" t="s">
        <v>47</v>
      </c>
      <c r="C65" s="66"/>
      <c r="D65" s="66"/>
      <c r="E65" s="66"/>
      <c r="F65" s="66"/>
      <c r="G65" s="66"/>
      <c r="H65" s="66"/>
      <c r="I65" s="66"/>
      <c r="J65" s="66"/>
      <c r="K65" s="66"/>
      <c r="L65" s="9">
        <f t="shared" si="1"/>
        <v>0</v>
      </c>
    </row>
    <row r="66" spans="1:12" ht="15">
      <c r="A66" s="11">
        <v>421600</v>
      </c>
      <c r="B66" s="12" t="s">
        <v>48</v>
      </c>
      <c r="C66" s="20">
        <f aca="true" t="shared" si="22" ref="C66:K66">+C67</f>
        <v>0</v>
      </c>
      <c r="D66" s="20">
        <f t="shared" si="22"/>
        <v>0</v>
      </c>
      <c r="E66" s="20">
        <f>+E67</f>
        <v>0</v>
      </c>
      <c r="F66" s="20">
        <f>+F67</f>
        <v>0</v>
      </c>
      <c r="G66" s="20">
        <f>+G67</f>
        <v>0</v>
      </c>
      <c r="H66" s="20">
        <f>+H67</f>
        <v>0</v>
      </c>
      <c r="I66" s="20">
        <f t="shared" si="22"/>
        <v>0</v>
      </c>
      <c r="J66" s="20">
        <f t="shared" si="22"/>
        <v>0</v>
      </c>
      <c r="K66" s="20">
        <f t="shared" si="22"/>
        <v>0</v>
      </c>
      <c r="L66" s="9">
        <f t="shared" si="1"/>
        <v>0</v>
      </c>
    </row>
    <row r="67" spans="1:12" ht="15">
      <c r="A67" s="23">
        <v>421611</v>
      </c>
      <c r="B67" s="12" t="s">
        <v>49</v>
      </c>
      <c r="C67" s="20"/>
      <c r="D67" s="20"/>
      <c r="E67" s="20"/>
      <c r="F67" s="20"/>
      <c r="G67" s="20"/>
      <c r="H67" s="20"/>
      <c r="I67" s="20"/>
      <c r="J67" s="20"/>
      <c r="K67" s="20"/>
      <c r="L67" s="9">
        <f t="shared" si="1"/>
        <v>0</v>
      </c>
    </row>
    <row r="68" spans="1:12" s="19" customFormat="1" ht="15">
      <c r="A68" s="16">
        <v>422000</v>
      </c>
      <c r="B68" s="17" t="s">
        <v>50</v>
      </c>
      <c r="C68" s="18">
        <f aca="true" t="shared" si="23" ref="C68:K68">+C69+C73+C75+C80+C77</f>
        <v>0</v>
      </c>
      <c r="D68" s="18">
        <f t="shared" si="23"/>
        <v>0</v>
      </c>
      <c r="E68" s="18">
        <f>+E69+E73+E75+E80+E77</f>
        <v>0</v>
      </c>
      <c r="F68" s="18">
        <f>+F69+F73+F75+F80+F77</f>
        <v>0</v>
      </c>
      <c r="G68" s="18">
        <f>+G69+G73+G75+G80+G77</f>
        <v>0</v>
      </c>
      <c r="H68" s="18">
        <f>+H69+H73+H75+H80+H77</f>
        <v>0</v>
      </c>
      <c r="I68" s="18">
        <f t="shared" si="23"/>
        <v>0</v>
      </c>
      <c r="J68" s="18">
        <f t="shared" si="23"/>
        <v>0</v>
      </c>
      <c r="K68" s="18">
        <f t="shared" si="23"/>
        <v>0</v>
      </c>
      <c r="L68" s="9">
        <f t="shared" si="1"/>
        <v>0</v>
      </c>
    </row>
    <row r="69" spans="1:12" ht="15">
      <c r="A69" s="11">
        <v>422100</v>
      </c>
      <c r="B69" s="12" t="s">
        <v>51</v>
      </c>
      <c r="C69" s="20">
        <f aca="true" t="shared" si="24" ref="C69:K69">+C70+C71+C72</f>
        <v>0</v>
      </c>
      <c r="D69" s="20">
        <f t="shared" si="24"/>
        <v>0</v>
      </c>
      <c r="E69" s="20">
        <f>+E70+E71+E72</f>
        <v>0</v>
      </c>
      <c r="F69" s="20">
        <f>+F70+F71+F72</f>
        <v>0</v>
      </c>
      <c r="G69" s="20">
        <f>+G70+G71+G72</f>
        <v>0</v>
      </c>
      <c r="H69" s="20">
        <f>+H70+H71+H72</f>
        <v>0</v>
      </c>
      <c r="I69" s="20">
        <f t="shared" si="24"/>
        <v>0</v>
      </c>
      <c r="J69" s="20">
        <f t="shared" si="24"/>
        <v>0</v>
      </c>
      <c r="K69" s="20">
        <f t="shared" si="24"/>
        <v>0</v>
      </c>
      <c r="L69" s="9">
        <f t="shared" si="1"/>
        <v>0</v>
      </c>
    </row>
    <row r="70" spans="1:12" ht="15">
      <c r="A70" s="23">
        <v>422111</v>
      </c>
      <c r="B70" s="12" t="s">
        <v>52</v>
      </c>
      <c r="C70" s="20"/>
      <c r="D70" s="20"/>
      <c r="E70" s="20"/>
      <c r="F70" s="20"/>
      <c r="G70" s="20"/>
      <c r="H70" s="20"/>
      <c r="I70" s="20"/>
      <c r="J70" s="20"/>
      <c r="K70" s="20"/>
      <c r="L70" s="9">
        <f t="shared" si="1"/>
        <v>0</v>
      </c>
    </row>
    <row r="71" spans="1:12" ht="15">
      <c r="A71" s="23">
        <v>422121</v>
      </c>
      <c r="B71" s="12" t="s">
        <v>53</v>
      </c>
      <c r="C71" s="20"/>
      <c r="D71" s="20"/>
      <c r="E71" s="20"/>
      <c r="F71" s="20"/>
      <c r="G71" s="20"/>
      <c r="H71" s="20"/>
      <c r="I71" s="20"/>
      <c r="J71" s="20"/>
      <c r="K71" s="20"/>
      <c r="L71" s="9">
        <f t="shared" si="1"/>
        <v>0</v>
      </c>
    </row>
    <row r="72" spans="1:12" ht="15">
      <c r="A72" s="23">
        <v>422194</v>
      </c>
      <c r="B72" s="12" t="s">
        <v>54</v>
      </c>
      <c r="C72" s="20"/>
      <c r="D72" s="20"/>
      <c r="E72" s="20"/>
      <c r="F72" s="20"/>
      <c r="G72" s="20"/>
      <c r="H72" s="20"/>
      <c r="I72" s="20"/>
      <c r="J72" s="20"/>
      <c r="K72" s="20"/>
      <c r="L72" s="9">
        <f t="shared" si="1"/>
        <v>0</v>
      </c>
    </row>
    <row r="73" spans="1:12" ht="15">
      <c r="A73" s="11">
        <v>422200</v>
      </c>
      <c r="B73" s="12" t="s">
        <v>55</v>
      </c>
      <c r="C73" s="20">
        <f aca="true" t="shared" si="25" ref="C73:K73">+C74</f>
        <v>0</v>
      </c>
      <c r="D73" s="20">
        <f t="shared" si="25"/>
        <v>0</v>
      </c>
      <c r="E73" s="20">
        <f>+E74</f>
        <v>0</v>
      </c>
      <c r="F73" s="20">
        <f>+F74</f>
        <v>0</v>
      </c>
      <c r="G73" s="20">
        <f>+G74</f>
        <v>0</v>
      </c>
      <c r="H73" s="20">
        <f>+H74</f>
        <v>0</v>
      </c>
      <c r="I73" s="20">
        <f t="shared" si="25"/>
        <v>0</v>
      </c>
      <c r="J73" s="20">
        <f t="shared" si="25"/>
        <v>0</v>
      </c>
      <c r="K73" s="20">
        <f t="shared" si="25"/>
        <v>0</v>
      </c>
      <c r="L73" s="9">
        <f t="shared" si="1"/>
        <v>0</v>
      </c>
    </row>
    <row r="74" spans="1:12" ht="15">
      <c r="A74" s="23">
        <v>422211</v>
      </c>
      <c r="B74" s="12" t="s">
        <v>56</v>
      </c>
      <c r="C74" s="20"/>
      <c r="D74" s="20"/>
      <c r="E74" s="20"/>
      <c r="F74" s="20"/>
      <c r="G74" s="20"/>
      <c r="H74" s="20"/>
      <c r="I74" s="20"/>
      <c r="J74" s="20"/>
      <c r="K74" s="20"/>
      <c r="L74" s="9">
        <f t="shared" si="1"/>
        <v>0</v>
      </c>
    </row>
    <row r="75" spans="1:12" ht="15">
      <c r="A75" s="11">
        <v>422300</v>
      </c>
      <c r="B75" s="26" t="s">
        <v>57</v>
      </c>
      <c r="C75" s="20">
        <f aca="true" t="shared" si="26" ref="C75:K75">+C76</f>
        <v>0</v>
      </c>
      <c r="D75" s="20">
        <f t="shared" si="26"/>
        <v>0</v>
      </c>
      <c r="E75" s="20">
        <f>+E76</f>
        <v>0</v>
      </c>
      <c r="F75" s="20">
        <f>+F76</f>
        <v>0</v>
      </c>
      <c r="G75" s="20">
        <f>+G76</f>
        <v>0</v>
      </c>
      <c r="H75" s="20">
        <f>+H76</f>
        <v>0</v>
      </c>
      <c r="I75" s="20">
        <f t="shared" si="26"/>
        <v>0</v>
      </c>
      <c r="J75" s="20">
        <f t="shared" si="26"/>
        <v>0</v>
      </c>
      <c r="K75" s="20">
        <f t="shared" si="26"/>
        <v>0</v>
      </c>
      <c r="L75" s="9">
        <f t="shared" si="1"/>
        <v>0</v>
      </c>
    </row>
    <row r="76" spans="1:12" ht="15">
      <c r="A76" s="23">
        <v>422399</v>
      </c>
      <c r="B76" s="26" t="s">
        <v>58</v>
      </c>
      <c r="C76" s="20"/>
      <c r="D76" s="20"/>
      <c r="E76" s="20"/>
      <c r="F76" s="20"/>
      <c r="G76" s="20"/>
      <c r="H76" s="20"/>
      <c r="I76" s="20"/>
      <c r="J76" s="20"/>
      <c r="K76" s="20"/>
      <c r="L76" s="9">
        <f aca="true" t="shared" si="27" ref="L76:L139">SUM(C76:K76)</f>
        <v>0</v>
      </c>
    </row>
    <row r="77" spans="1:12" ht="15">
      <c r="A77" s="11">
        <v>422400</v>
      </c>
      <c r="B77" s="26" t="s">
        <v>59</v>
      </c>
      <c r="C77" s="20">
        <f aca="true" t="shared" si="28" ref="C77:K77">+C79+C78</f>
        <v>0</v>
      </c>
      <c r="D77" s="20">
        <f t="shared" si="28"/>
        <v>0</v>
      </c>
      <c r="E77" s="20">
        <f>+E79+E78</f>
        <v>0</v>
      </c>
      <c r="F77" s="20">
        <f>+F79+F78</f>
        <v>0</v>
      </c>
      <c r="G77" s="20">
        <f>+G79+G78</f>
        <v>0</v>
      </c>
      <c r="H77" s="20">
        <f>+H79+H78</f>
        <v>0</v>
      </c>
      <c r="I77" s="20">
        <f t="shared" si="28"/>
        <v>0</v>
      </c>
      <c r="J77" s="20">
        <f t="shared" si="28"/>
        <v>0</v>
      </c>
      <c r="K77" s="20">
        <f t="shared" si="28"/>
        <v>0</v>
      </c>
      <c r="L77" s="9">
        <f t="shared" si="27"/>
        <v>0</v>
      </c>
    </row>
    <row r="78" spans="1:12" ht="15">
      <c r="A78" s="23">
        <v>422411</v>
      </c>
      <c r="B78" s="26" t="s">
        <v>60</v>
      </c>
      <c r="C78" s="20"/>
      <c r="D78" s="20"/>
      <c r="E78" s="20"/>
      <c r="F78" s="20"/>
      <c r="G78" s="20"/>
      <c r="H78" s="20"/>
      <c r="I78" s="20"/>
      <c r="J78" s="20"/>
      <c r="K78" s="20"/>
      <c r="L78" s="9">
        <f t="shared" si="27"/>
        <v>0</v>
      </c>
    </row>
    <row r="79" spans="1:12" ht="15">
      <c r="A79" s="23">
        <v>422412</v>
      </c>
      <c r="B79" s="26" t="s">
        <v>61</v>
      </c>
      <c r="C79" s="20"/>
      <c r="D79" s="20"/>
      <c r="E79" s="20"/>
      <c r="F79" s="20"/>
      <c r="G79" s="20"/>
      <c r="H79" s="20"/>
      <c r="I79" s="20"/>
      <c r="J79" s="20"/>
      <c r="K79" s="20"/>
      <c r="L79" s="9">
        <f t="shared" si="27"/>
        <v>0</v>
      </c>
    </row>
    <row r="80" spans="1:12" ht="15">
      <c r="A80" s="11">
        <v>422900</v>
      </c>
      <c r="B80" s="12" t="s">
        <v>62</v>
      </c>
      <c r="C80" s="20">
        <f aca="true" t="shared" si="29" ref="C80:K80">+C81</f>
        <v>0</v>
      </c>
      <c r="D80" s="20">
        <f t="shared" si="29"/>
        <v>0</v>
      </c>
      <c r="E80" s="20">
        <f>+E81</f>
        <v>0</v>
      </c>
      <c r="F80" s="20">
        <f>+F81</f>
        <v>0</v>
      </c>
      <c r="G80" s="20">
        <f>+G81</f>
        <v>0</v>
      </c>
      <c r="H80" s="20">
        <f>+H81</f>
        <v>0</v>
      </c>
      <c r="I80" s="20">
        <f t="shared" si="29"/>
        <v>0</v>
      </c>
      <c r="J80" s="20">
        <f t="shared" si="29"/>
        <v>0</v>
      </c>
      <c r="K80" s="20">
        <f t="shared" si="29"/>
        <v>0</v>
      </c>
      <c r="L80" s="9">
        <f t="shared" si="27"/>
        <v>0</v>
      </c>
    </row>
    <row r="81" spans="1:12" ht="15">
      <c r="A81" s="23">
        <v>422911</v>
      </c>
      <c r="B81" s="12" t="s">
        <v>63</v>
      </c>
      <c r="C81" s="20"/>
      <c r="D81" s="20"/>
      <c r="E81" s="20"/>
      <c r="F81" s="20"/>
      <c r="G81" s="20"/>
      <c r="H81" s="20"/>
      <c r="I81" s="20"/>
      <c r="J81" s="20"/>
      <c r="K81" s="20"/>
      <c r="L81" s="9">
        <f t="shared" si="27"/>
        <v>0</v>
      </c>
    </row>
    <row r="82" spans="1:12" s="19" customFormat="1" ht="15">
      <c r="A82" s="16">
        <v>423000</v>
      </c>
      <c r="B82" s="17" t="s">
        <v>64</v>
      </c>
      <c r="C82" s="18">
        <f aca="true" t="shared" si="30" ref="C82:K82">+C83+C85+C87+C91+C95+C99+C101+C104</f>
        <v>0</v>
      </c>
      <c r="D82" s="18">
        <f t="shared" si="30"/>
        <v>0</v>
      </c>
      <c r="E82" s="18">
        <f>+E83+E85+E87+E91+E95+E99+E101+E104</f>
        <v>0</v>
      </c>
      <c r="F82" s="18">
        <f>+F83+F85+F87+F91+F95+F99+F101+F104</f>
        <v>0</v>
      </c>
      <c r="G82" s="18">
        <f>+G83+G85+G87+G91+G95+G99+G101+G104</f>
        <v>0</v>
      </c>
      <c r="H82" s="18">
        <f>+H83+H85+H87+H91+H95+H99+H101+H104</f>
        <v>0</v>
      </c>
      <c r="I82" s="18">
        <f t="shared" si="30"/>
        <v>0</v>
      </c>
      <c r="J82" s="18">
        <f t="shared" si="30"/>
        <v>0</v>
      </c>
      <c r="K82" s="18">
        <f t="shared" si="30"/>
        <v>0</v>
      </c>
      <c r="L82" s="9">
        <f t="shared" si="27"/>
        <v>0</v>
      </c>
    </row>
    <row r="83" spans="1:12" ht="15">
      <c r="A83" s="11">
        <v>423100</v>
      </c>
      <c r="B83" s="12" t="s">
        <v>65</v>
      </c>
      <c r="C83" s="20">
        <f aca="true" t="shared" si="31" ref="C83:K83">+C84</f>
        <v>0</v>
      </c>
      <c r="D83" s="20">
        <f t="shared" si="31"/>
        <v>0</v>
      </c>
      <c r="E83" s="20">
        <f>+E84</f>
        <v>0</v>
      </c>
      <c r="F83" s="20">
        <f>+F84</f>
        <v>0</v>
      </c>
      <c r="G83" s="20">
        <f>+G84</f>
        <v>0</v>
      </c>
      <c r="H83" s="20">
        <f>+H84</f>
        <v>0</v>
      </c>
      <c r="I83" s="20">
        <f t="shared" si="31"/>
        <v>0</v>
      </c>
      <c r="J83" s="20">
        <f t="shared" si="31"/>
        <v>0</v>
      </c>
      <c r="K83" s="20">
        <f t="shared" si="31"/>
        <v>0</v>
      </c>
      <c r="L83" s="9">
        <f t="shared" si="27"/>
        <v>0</v>
      </c>
    </row>
    <row r="84" spans="1:12" ht="15">
      <c r="A84" s="23">
        <v>423191</v>
      </c>
      <c r="B84" s="12" t="s">
        <v>66</v>
      </c>
      <c r="C84" s="20"/>
      <c r="D84" s="20"/>
      <c r="E84" s="20"/>
      <c r="F84" s="20"/>
      <c r="G84" s="20"/>
      <c r="H84" s="20"/>
      <c r="I84" s="20"/>
      <c r="J84" s="20"/>
      <c r="K84" s="20"/>
      <c r="L84" s="9">
        <f t="shared" si="27"/>
        <v>0</v>
      </c>
    </row>
    <row r="85" spans="1:12" ht="15">
      <c r="A85" s="11">
        <v>423200</v>
      </c>
      <c r="B85" s="12" t="s">
        <v>67</v>
      </c>
      <c r="C85" s="20">
        <f aca="true" t="shared" si="32" ref="C85:K85">+C86</f>
        <v>0</v>
      </c>
      <c r="D85" s="20">
        <f t="shared" si="32"/>
        <v>0</v>
      </c>
      <c r="E85" s="20">
        <f>+E86</f>
        <v>0</v>
      </c>
      <c r="F85" s="20">
        <f>+F86</f>
        <v>0</v>
      </c>
      <c r="G85" s="20">
        <f>+G86</f>
        <v>0</v>
      </c>
      <c r="H85" s="20">
        <f>+H86</f>
        <v>0</v>
      </c>
      <c r="I85" s="20">
        <f t="shared" si="32"/>
        <v>0</v>
      </c>
      <c r="J85" s="20">
        <f t="shared" si="32"/>
        <v>0</v>
      </c>
      <c r="K85" s="20">
        <f t="shared" si="32"/>
        <v>0</v>
      </c>
      <c r="L85" s="9">
        <f t="shared" si="27"/>
        <v>0</v>
      </c>
    </row>
    <row r="86" spans="1:12" ht="15">
      <c r="A86" s="23">
        <v>423211</v>
      </c>
      <c r="B86" s="12" t="s">
        <v>68</v>
      </c>
      <c r="C86" s="20"/>
      <c r="D86" s="20"/>
      <c r="E86" s="20"/>
      <c r="F86" s="20"/>
      <c r="G86" s="20"/>
      <c r="H86" s="20"/>
      <c r="I86" s="20"/>
      <c r="J86" s="20"/>
      <c r="K86" s="20"/>
      <c r="L86" s="9">
        <f t="shared" si="27"/>
        <v>0</v>
      </c>
    </row>
    <row r="87" spans="1:12" ht="15">
      <c r="A87" s="11">
        <v>423300</v>
      </c>
      <c r="B87" s="26" t="s">
        <v>69</v>
      </c>
      <c r="C87" s="20">
        <f aca="true" t="shared" si="33" ref="C87:K87">+C88+C89+C90</f>
        <v>0</v>
      </c>
      <c r="D87" s="20">
        <f t="shared" si="33"/>
        <v>0</v>
      </c>
      <c r="E87" s="20">
        <f>+E88+E89+E90</f>
        <v>0</v>
      </c>
      <c r="F87" s="20">
        <f>+F88+F89+F90</f>
        <v>0</v>
      </c>
      <c r="G87" s="20">
        <f>+G88+G89+G90</f>
        <v>0</v>
      </c>
      <c r="H87" s="20">
        <f>+H88+H89+H90</f>
        <v>0</v>
      </c>
      <c r="I87" s="20">
        <f t="shared" si="33"/>
        <v>0</v>
      </c>
      <c r="J87" s="20">
        <f t="shared" si="33"/>
        <v>0</v>
      </c>
      <c r="K87" s="20">
        <f t="shared" si="33"/>
        <v>0</v>
      </c>
      <c r="L87" s="9">
        <f t="shared" si="27"/>
        <v>0</v>
      </c>
    </row>
    <row r="88" spans="1:12" ht="15">
      <c r="A88" s="23">
        <v>423311</v>
      </c>
      <c r="B88" s="26" t="s">
        <v>69</v>
      </c>
      <c r="C88" s="20"/>
      <c r="D88" s="20"/>
      <c r="E88" s="20"/>
      <c r="F88" s="20"/>
      <c r="G88" s="20"/>
      <c r="H88" s="20"/>
      <c r="I88" s="20"/>
      <c r="J88" s="20"/>
      <c r="K88" s="20"/>
      <c r="L88" s="9">
        <f t="shared" si="27"/>
        <v>0</v>
      </c>
    </row>
    <row r="89" spans="1:12" ht="15">
      <c r="A89" s="23">
        <v>423321</v>
      </c>
      <c r="B89" s="26" t="s">
        <v>70</v>
      </c>
      <c r="C89" s="20"/>
      <c r="D89" s="20"/>
      <c r="E89" s="20"/>
      <c r="F89" s="20"/>
      <c r="G89" s="20"/>
      <c r="H89" s="20"/>
      <c r="I89" s="20"/>
      <c r="J89" s="20"/>
      <c r="K89" s="20"/>
      <c r="L89" s="9">
        <f t="shared" si="27"/>
        <v>0</v>
      </c>
    </row>
    <row r="90" spans="1:12" ht="15">
      <c r="A90" s="23">
        <v>423391</v>
      </c>
      <c r="B90" s="26" t="s">
        <v>71</v>
      </c>
      <c r="C90" s="20"/>
      <c r="D90" s="20"/>
      <c r="E90" s="20"/>
      <c r="F90" s="20"/>
      <c r="G90" s="20"/>
      <c r="H90" s="20"/>
      <c r="I90" s="20"/>
      <c r="J90" s="20"/>
      <c r="K90" s="20"/>
      <c r="L90" s="9">
        <f t="shared" si="27"/>
        <v>0</v>
      </c>
    </row>
    <row r="91" spans="1:12" ht="15">
      <c r="A91" s="11">
        <v>423400</v>
      </c>
      <c r="B91" s="12" t="s">
        <v>72</v>
      </c>
      <c r="C91" s="20">
        <f aca="true" t="shared" si="34" ref="C91:K91">+C92+C93+C94</f>
        <v>0</v>
      </c>
      <c r="D91" s="20">
        <f t="shared" si="34"/>
        <v>0</v>
      </c>
      <c r="E91" s="20">
        <f>+E92+E93+E94</f>
        <v>0</v>
      </c>
      <c r="F91" s="20">
        <f>+F92+F93+F94</f>
        <v>0</v>
      </c>
      <c r="G91" s="20">
        <f>+G92+G93+G94</f>
        <v>0</v>
      </c>
      <c r="H91" s="20">
        <f>+H92+H93+H94</f>
        <v>0</v>
      </c>
      <c r="I91" s="20">
        <f t="shared" si="34"/>
        <v>0</v>
      </c>
      <c r="J91" s="20">
        <f t="shared" si="34"/>
        <v>0</v>
      </c>
      <c r="K91" s="20">
        <f t="shared" si="34"/>
        <v>0</v>
      </c>
      <c r="L91" s="9">
        <f t="shared" si="27"/>
        <v>0</v>
      </c>
    </row>
    <row r="92" spans="1:12" ht="15">
      <c r="A92" s="23">
        <v>423412</v>
      </c>
      <c r="B92" s="12" t="s">
        <v>73</v>
      </c>
      <c r="C92" s="20"/>
      <c r="D92" s="20"/>
      <c r="E92" s="20"/>
      <c r="F92" s="20"/>
      <c r="G92" s="20"/>
      <c r="H92" s="20"/>
      <c r="I92" s="20"/>
      <c r="J92" s="20"/>
      <c r="K92" s="20"/>
      <c r="L92" s="9">
        <f t="shared" si="27"/>
        <v>0</v>
      </c>
    </row>
    <row r="93" spans="1:12" ht="15">
      <c r="A93" s="23">
        <v>423441</v>
      </c>
      <c r="B93" s="12" t="s">
        <v>74</v>
      </c>
      <c r="C93" s="20"/>
      <c r="D93" s="20"/>
      <c r="E93" s="20"/>
      <c r="F93" s="20"/>
      <c r="G93" s="20"/>
      <c r="H93" s="20"/>
      <c r="I93" s="20"/>
      <c r="J93" s="20"/>
      <c r="K93" s="20"/>
      <c r="L93" s="9">
        <f t="shared" si="27"/>
        <v>0</v>
      </c>
    </row>
    <row r="94" spans="1:12" ht="15">
      <c r="A94" s="23">
        <v>423419</v>
      </c>
      <c r="B94" s="12" t="s">
        <v>75</v>
      </c>
      <c r="C94" s="20"/>
      <c r="D94" s="20"/>
      <c r="E94" s="20"/>
      <c r="F94" s="20"/>
      <c r="G94" s="20"/>
      <c r="H94" s="20"/>
      <c r="I94" s="20"/>
      <c r="J94" s="20"/>
      <c r="K94" s="20"/>
      <c r="L94" s="9">
        <f t="shared" si="27"/>
        <v>0</v>
      </c>
    </row>
    <row r="95" spans="1:12" ht="15">
      <c r="A95" s="11">
        <v>423500</v>
      </c>
      <c r="B95" s="12" t="s">
        <v>76</v>
      </c>
      <c r="C95" s="20">
        <f aca="true" t="shared" si="35" ref="C95:K95">+C96+C97+C98</f>
        <v>0</v>
      </c>
      <c r="D95" s="20">
        <f t="shared" si="35"/>
        <v>0</v>
      </c>
      <c r="E95" s="20">
        <f>+E96+E97+E98</f>
        <v>0</v>
      </c>
      <c r="F95" s="20">
        <f>+F96+F97+F98</f>
        <v>0</v>
      </c>
      <c r="G95" s="20">
        <f>+G96+G97+G98</f>
        <v>0</v>
      </c>
      <c r="H95" s="20">
        <f>+H96+H97+H98</f>
        <v>0</v>
      </c>
      <c r="I95" s="20">
        <f t="shared" si="35"/>
        <v>0</v>
      </c>
      <c r="J95" s="20">
        <f t="shared" si="35"/>
        <v>0</v>
      </c>
      <c r="K95" s="20">
        <f t="shared" si="35"/>
        <v>0</v>
      </c>
      <c r="L95" s="9">
        <f t="shared" si="27"/>
        <v>0</v>
      </c>
    </row>
    <row r="96" spans="1:12" ht="15">
      <c r="A96" s="23">
        <v>423521</v>
      </c>
      <c r="B96" s="12" t="s">
        <v>77</v>
      </c>
      <c r="C96" s="20"/>
      <c r="D96" s="20"/>
      <c r="E96" s="20"/>
      <c r="F96" s="20"/>
      <c r="G96" s="20"/>
      <c r="H96" s="20"/>
      <c r="I96" s="20"/>
      <c r="J96" s="20"/>
      <c r="K96" s="20"/>
      <c r="L96" s="9">
        <f t="shared" si="27"/>
        <v>0</v>
      </c>
    </row>
    <row r="97" spans="1:12" ht="15">
      <c r="A97" s="23">
        <v>423591</v>
      </c>
      <c r="B97" s="12" t="s">
        <v>78</v>
      </c>
      <c r="C97" s="20"/>
      <c r="D97" s="20"/>
      <c r="E97" s="20"/>
      <c r="F97" s="20"/>
      <c r="G97" s="20"/>
      <c r="H97" s="20"/>
      <c r="I97" s="20"/>
      <c r="J97" s="20"/>
      <c r="K97" s="20"/>
      <c r="L97" s="9">
        <f t="shared" si="27"/>
        <v>0</v>
      </c>
    </row>
    <row r="98" spans="1:12" ht="15">
      <c r="A98" s="23">
        <v>423599</v>
      </c>
      <c r="B98" s="12" t="s">
        <v>79</v>
      </c>
      <c r="C98" s="20"/>
      <c r="D98" s="20"/>
      <c r="E98" s="20"/>
      <c r="F98" s="20"/>
      <c r="G98" s="20"/>
      <c r="H98" s="20"/>
      <c r="I98" s="20"/>
      <c r="J98" s="20"/>
      <c r="K98" s="20"/>
      <c r="L98" s="9">
        <f t="shared" si="27"/>
        <v>0</v>
      </c>
    </row>
    <row r="99" spans="1:12" ht="15">
      <c r="A99" s="11">
        <v>423600</v>
      </c>
      <c r="B99" s="12" t="s">
        <v>80</v>
      </c>
      <c r="C99" s="20">
        <f aca="true" t="shared" si="36" ref="C99:K99">+C100</f>
        <v>0</v>
      </c>
      <c r="D99" s="20">
        <f t="shared" si="36"/>
        <v>0</v>
      </c>
      <c r="E99" s="20">
        <f>+E100</f>
        <v>0</v>
      </c>
      <c r="F99" s="20">
        <f>+F100</f>
        <v>0</v>
      </c>
      <c r="G99" s="20">
        <f>+G100</f>
        <v>0</v>
      </c>
      <c r="H99" s="20">
        <f>+H100</f>
        <v>0</v>
      </c>
      <c r="I99" s="20">
        <f t="shared" si="36"/>
        <v>0</v>
      </c>
      <c r="J99" s="20">
        <f t="shared" si="36"/>
        <v>0</v>
      </c>
      <c r="K99" s="20">
        <f t="shared" si="36"/>
        <v>0</v>
      </c>
      <c r="L99" s="9">
        <f t="shared" si="27"/>
        <v>0</v>
      </c>
    </row>
    <row r="100" spans="1:12" ht="15">
      <c r="A100" s="23">
        <v>423621</v>
      </c>
      <c r="B100" s="12" t="s">
        <v>81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9">
        <f t="shared" si="27"/>
        <v>0</v>
      </c>
    </row>
    <row r="101" spans="1:12" ht="15">
      <c r="A101" s="11">
        <v>423700</v>
      </c>
      <c r="B101" s="12" t="s">
        <v>82</v>
      </c>
      <c r="C101" s="20">
        <f aca="true" t="shared" si="37" ref="C101:K101">+C102+C103</f>
        <v>0</v>
      </c>
      <c r="D101" s="20">
        <f t="shared" si="37"/>
        <v>0</v>
      </c>
      <c r="E101" s="20">
        <f>+E102+E103</f>
        <v>0</v>
      </c>
      <c r="F101" s="20">
        <f>+F102+F103</f>
        <v>0</v>
      </c>
      <c r="G101" s="20">
        <f>+G102+G103</f>
        <v>0</v>
      </c>
      <c r="H101" s="20">
        <f>+H102+H103</f>
        <v>0</v>
      </c>
      <c r="I101" s="20">
        <f t="shared" si="37"/>
        <v>0</v>
      </c>
      <c r="J101" s="20">
        <f t="shared" si="37"/>
        <v>0</v>
      </c>
      <c r="K101" s="20">
        <f t="shared" si="37"/>
        <v>0</v>
      </c>
      <c r="L101" s="9">
        <f t="shared" si="27"/>
        <v>0</v>
      </c>
    </row>
    <row r="102" spans="1:12" ht="15">
      <c r="A102" s="23">
        <v>423711</v>
      </c>
      <c r="B102" s="12" t="s">
        <v>82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9">
        <f t="shared" si="27"/>
        <v>0</v>
      </c>
    </row>
    <row r="103" spans="1:12" ht="15">
      <c r="A103" s="23">
        <v>423712</v>
      </c>
      <c r="B103" s="12" t="s">
        <v>83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9">
        <f t="shared" si="27"/>
        <v>0</v>
      </c>
    </row>
    <row r="104" spans="1:12" ht="15">
      <c r="A104" s="11">
        <v>423900</v>
      </c>
      <c r="B104" s="12" t="s">
        <v>84</v>
      </c>
      <c r="C104" s="20">
        <f aca="true" t="shared" si="38" ref="C104:K104">+C105</f>
        <v>0</v>
      </c>
      <c r="D104" s="20">
        <f t="shared" si="38"/>
        <v>0</v>
      </c>
      <c r="E104" s="20">
        <f>+E105</f>
        <v>0</v>
      </c>
      <c r="F104" s="20">
        <f>+F105</f>
        <v>0</v>
      </c>
      <c r="G104" s="20">
        <f>+G105</f>
        <v>0</v>
      </c>
      <c r="H104" s="20">
        <f>+H105</f>
        <v>0</v>
      </c>
      <c r="I104" s="20">
        <f t="shared" si="38"/>
        <v>0</v>
      </c>
      <c r="J104" s="20">
        <f t="shared" si="38"/>
        <v>0</v>
      </c>
      <c r="K104" s="20">
        <f t="shared" si="38"/>
        <v>0</v>
      </c>
      <c r="L104" s="9">
        <f t="shared" si="27"/>
        <v>0</v>
      </c>
    </row>
    <row r="105" spans="1:12" ht="15">
      <c r="A105" s="23">
        <v>423911</v>
      </c>
      <c r="B105" s="12" t="s">
        <v>84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9">
        <f t="shared" si="27"/>
        <v>0</v>
      </c>
    </row>
    <row r="106" spans="1:12" s="19" customFormat="1" ht="15">
      <c r="A106" s="28">
        <v>424000</v>
      </c>
      <c r="B106" s="29" t="s">
        <v>85</v>
      </c>
      <c r="C106" s="18">
        <f aca="true" t="shared" si="39" ref="C106:K106">+C107+C109+C112+C116+C117+C118+C119</f>
        <v>0</v>
      </c>
      <c r="D106" s="18">
        <f t="shared" si="39"/>
        <v>0</v>
      </c>
      <c r="E106" s="18">
        <f>+E107+E109+E112+E116+E117+E118+E119</f>
        <v>0</v>
      </c>
      <c r="F106" s="18">
        <f>+F107+F109+F112+F116+F117+F118+F119</f>
        <v>0</v>
      </c>
      <c r="G106" s="18">
        <f>+G107+G109+G112+G116+G117+G118+G119</f>
        <v>0</v>
      </c>
      <c r="H106" s="18">
        <f>+H107+H109+H112+H116+H117+H118+H119</f>
        <v>0</v>
      </c>
      <c r="I106" s="18">
        <f t="shared" si="39"/>
        <v>0</v>
      </c>
      <c r="J106" s="18">
        <f t="shared" si="39"/>
        <v>0</v>
      </c>
      <c r="K106" s="18">
        <f t="shared" si="39"/>
        <v>0</v>
      </c>
      <c r="L106" s="9">
        <f t="shared" si="27"/>
        <v>0</v>
      </c>
    </row>
    <row r="107" spans="1:12" ht="15">
      <c r="A107" s="30">
        <v>424100</v>
      </c>
      <c r="B107" s="31" t="s">
        <v>86</v>
      </c>
      <c r="C107" s="20">
        <f aca="true" t="shared" si="40" ref="C107:K107">+C108</f>
        <v>0</v>
      </c>
      <c r="D107" s="20">
        <f t="shared" si="40"/>
        <v>0</v>
      </c>
      <c r="E107" s="20">
        <f>+E108</f>
        <v>0</v>
      </c>
      <c r="F107" s="20">
        <f>+F108</f>
        <v>0</v>
      </c>
      <c r="G107" s="20">
        <f>+G108</f>
        <v>0</v>
      </c>
      <c r="H107" s="20">
        <f>+H108</f>
        <v>0</v>
      </c>
      <c r="I107" s="20">
        <f t="shared" si="40"/>
        <v>0</v>
      </c>
      <c r="J107" s="20">
        <f t="shared" si="40"/>
        <v>0</v>
      </c>
      <c r="K107" s="20">
        <f t="shared" si="40"/>
        <v>0</v>
      </c>
      <c r="L107" s="9">
        <f t="shared" si="27"/>
        <v>0</v>
      </c>
    </row>
    <row r="108" spans="1:12" ht="15">
      <c r="A108" s="32">
        <v>424111</v>
      </c>
      <c r="B108" s="31" t="s">
        <v>87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9">
        <f t="shared" si="27"/>
        <v>0</v>
      </c>
    </row>
    <row r="109" spans="1:12" ht="15">
      <c r="A109" s="30">
        <v>424200</v>
      </c>
      <c r="B109" s="31" t="s">
        <v>88</v>
      </c>
      <c r="C109" s="20">
        <f aca="true" t="shared" si="41" ref="C109:K109">+C110+C111</f>
        <v>0</v>
      </c>
      <c r="D109" s="20">
        <f t="shared" si="41"/>
        <v>0</v>
      </c>
      <c r="E109" s="20">
        <f>+E110+E111</f>
        <v>0</v>
      </c>
      <c r="F109" s="20">
        <f>+F110+F111</f>
        <v>0</v>
      </c>
      <c r="G109" s="20">
        <f>+G110+G111</f>
        <v>0</v>
      </c>
      <c r="H109" s="20">
        <f>+H110+H111</f>
        <v>0</v>
      </c>
      <c r="I109" s="20">
        <f t="shared" si="41"/>
        <v>0</v>
      </c>
      <c r="J109" s="20">
        <f t="shared" si="41"/>
        <v>0</v>
      </c>
      <c r="K109" s="20">
        <f t="shared" si="41"/>
        <v>0</v>
      </c>
      <c r="L109" s="9">
        <f t="shared" si="27"/>
        <v>0</v>
      </c>
    </row>
    <row r="110" spans="1:12" ht="15">
      <c r="A110" s="32">
        <v>424211</v>
      </c>
      <c r="B110" s="31" t="s">
        <v>89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9">
        <f t="shared" si="27"/>
        <v>0</v>
      </c>
    </row>
    <row r="111" spans="1:12" ht="15">
      <c r="A111" s="32">
        <v>424221</v>
      </c>
      <c r="B111" s="31" t="s">
        <v>90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9">
        <f t="shared" si="27"/>
        <v>0</v>
      </c>
    </row>
    <row r="112" spans="1:12" ht="15">
      <c r="A112" s="30">
        <v>424300</v>
      </c>
      <c r="B112" s="31" t="s">
        <v>91</v>
      </c>
      <c r="C112" s="20">
        <f aca="true" t="shared" si="42" ref="C112:K112">+C113+C114+C115</f>
        <v>0</v>
      </c>
      <c r="D112" s="20">
        <f t="shared" si="42"/>
        <v>0</v>
      </c>
      <c r="E112" s="20">
        <f>+E113+E114+E115</f>
        <v>0</v>
      </c>
      <c r="F112" s="20">
        <f>+F113+F114+F115</f>
        <v>0</v>
      </c>
      <c r="G112" s="20">
        <f>+G113+G114+G115</f>
        <v>0</v>
      </c>
      <c r="H112" s="20">
        <f>+H113+H114+H115</f>
        <v>0</v>
      </c>
      <c r="I112" s="20">
        <f t="shared" si="42"/>
        <v>0</v>
      </c>
      <c r="J112" s="20">
        <f t="shared" si="42"/>
        <v>0</v>
      </c>
      <c r="K112" s="20">
        <f t="shared" si="42"/>
        <v>0</v>
      </c>
      <c r="L112" s="9">
        <f t="shared" si="27"/>
        <v>0</v>
      </c>
    </row>
    <row r="113" spans="1:12" ht="15">
      <c r="A113" s="32">
        <v>424311</v>
      </c>
      <c r="B113" s="31" t="s">
        <v>92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9">
        <f t="shared" si="27"/>
        <v>0</v>
      </c>
    </row>
    <row r="114" spans="1:12" ht="15">
      <c r="A114" s="32">
        <v>424331</v>
      </c>
      <c r="B114" s="31" t="s">
        <v>93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9">
        <f t="shared" si="27"/>
        <v>0</v>
      </c>
    </row>
    <row r="115" spans="1:12" ht="15">
      <c r="A115" s="32">
        <v>424351</v>
      </c>
      <c r="B115" s="31" t="s">
        <v>94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9">
        <f t="shared" si="27"/>
        <v>0</v>
      </c>
    </row>
    <row r="116" spans="1:12" ht="15">
      <c r="A116" s="30">
        <v>424400</v>
      </c>
      <c r="B116" s="31" t="s">
        <v>95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9">
        <f t="shared" si="27"/>
        <v>0</v>
      </c>
    </row>
    <row r="117" spans="1:12" ht="15">
      <c r="A117" s="30">
        <v>424500</v>
      </c>
      <c r="B117" s="31" t="s">
        <v>96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9">
        <f t="shared" si="27"/>
        <v>0</v>
      </c>
    </row>
    <row r="118" spans="1:12" ht="15">
      <c r="A118" s="30">
        <v>424600</v>
      </c>
      <c r="B118" s="31" t="s">
        <v>97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9">
        <f t="shared" si="27"/>
        <v>0</v>
      </c>
    </row>
    <row r="119" spans="1:12" ht="15">
      <c r="A119" s="30">
        <v>424900</v>
      </c>
      <c r="B119" s="31" t="s">
        <v>98</v>
      </c>
      <c r="C119" s="20">
        <f aca="true" t="shared" si="43" ref="C119:K119">+C120</f>
        <v>0</v>
      </c>
      <c r="D119" s="20">
        <f t="shared" si="43"/>
        <v>0</v>
      </c>
      <c r="E119" s="20">
        <f>+E120</f>
        <v>0</v>
      </c>
      <c r="F119" s="20">
        <f>+F120</f>
        <v>0</v>
      </c>
      <c r="G119" s="20">
        <f>+G120</f>
        <v>0</v>
      </c>
      <c r="H119" s="20">
        <f>+H120</f>
        <v>0</v>
      </c>
      <c r="I119" s="20">
        <f t="shared" si="43"/>
        <v>0</v>
      </c>
      <c r="J119" s="20">
        <f t="shared" si="43"/>
        <v>0</v>
      </c>
      <c r="K119" s="20">
        <f t="shared" si="43"/>
        <v>0</v>
      </c>
      <c r="L119" s="9">
        <f t="shared" si="27"/>
        <v>0</v>
      </c>
    </row>
    <row r="120" spans="1:12" ht="15">
      <c r="A120" s="70">
        <v>424911</v>
      </c>
      <c r="B120" s="71" t="s">
        <v>98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9">
        <f t="shared" si="27"/>
        <v>0</v>
      </c>
    </row>
    <row r="121" spans="1:12" s="19" customFormat="1" ht="15">
      <c r="A121" s="72">
        <v>425000</v>
      </c>
      <c r="B121" s="73" t="s">
        <v>99</v>
      </c>
      <c r="C121" s="74">
        <f aca="true" t="shared" si="44" ref="C121:K121">+C122+C132</f>
        <v>0</v>
      </c>
      <c r="D121" s="74">
        <f t="shared" si="44"/>
        <v>0</v>
      </c>
      <c r="E121" s="74">
        <f>+E122+E132</f>
        <v>0</v>
      </c>
      <c r="F121" s="74">
        <f>+F122+F132</f>
        <v>0</v>
      </c>
      <c r="G121" s="74">
        <f>+G122+G132</f>
        <v>0</v>
      </c>
      <c r="H121" s="74">
        <f>+H122+H132</f>
        <v>0</v>
      </c>
      <c r="I121" s="74">
        <f t="shared" si="44"/>
        <v>0</v>
      </c>
      <c r="J121" s="74">
        <f t="shared" si="44"/>
        <v>0</v>
      </c>
      <c r="K121" s="74">
        <f t="shared" si="44"/>
        <v>0</v>
      </c>
      <c r="L121" s="9">
        <f t="shared" si="27"/>
        <v>0</v>
      </c>
    </row>
    <row r="122" spans="1:12" ht="15">
      <c r="A122" s="30">
        <v>425100</v>
      </c>
      <c r="B122" s="33" t="s">
        <v>100</v>
      </c>
      <c r="C122" s="20">
        <f aca="true" t="shared" si="45" ref="C122:K122">+C123+C124+C125+C126+C127+C128+C129+C130+C131</f>
        <v>0</v>
      </c>
      <c r="D122" s="20">
        <f t="shared" si="45"/>
        <v>0</v>
      </c>
      <c r="E122" s="20">
        <f>+E123+E124+E125+E126+E127+E128+E129+E130+E131</f>
        <v>0</v>
      </c>
      <c r="F122" s="20">
        <f>+F123+F124+F125+F126+F127+F128+F129+F130+F131</f>
        <v>0</v>
      </c>
      <c r="G122" s="20">
        <f>+G123+G124+G125+G126+G127+G128+G129+G130+G131</f>
        <v>0</v>
      </c>
      <c r="H122" s="20">
        <f>+H123+H124+H125+H126+H127+H128+H129+H130+H131</f>
        <v>0</v>
      </c>
      <c r="I122" s="20">
        <f t="shared" si="45"/>
        <v>0</v>
      </c>
      <c r="J122" s="20">
        <f t="shared" si="45"/>
        <v>0</v>
      </c>
      <c r="K122" s="20">
        <f t="shared" si="45"/>
        <v>0</v>
      </c>
      <c r="L122" s="9">
        <f t="shared" si="27"/>
        <v>0</v>
      </c>
    </row>
    <row r="123" spans="1:12" ht="15">
      <c r="A123" s="32">
        <v>425111</v>
      </c>
      <c r="B123" s="33" t="s">
        <v>101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9">
        <f t="shared" si="27"/>
        <v>0</v>
      </c>
    </row>
    <row r="124" spans="1:12" ht="15">
      <c r="A124" s="32">
        <v>425112</v>
      </c>
      <c r="B124" s="33" t="s">
        <v>102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9">
        <f t="shared" si="27"/>
        <v>0</v>
      </c>
    </row>
    <row r="125" spans="1:12" ht="15">
      <c r="A125" s="32">
        <v>425113</v>
      </c>
      <c r="B125" s="33" t="s">
        <v>103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9">
        <f t="shared" si="27"/>
        <v>0</v>
      </c>
    </row>
    <row r="126" spans="1:12" ht="15">
      <c r="A126" s="32">
        <v>425114</v>
      </c>
      <c r="B126" s="33" t="s">
        <v>104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9">
        <f t="shared" si="27"/>
        <v>0</v>
      </c>
    </row>
    <row r="127" spans="1:12" ht="15">
      <c r="A127" s="32">
        <v>425115</v>
      </c>
      <c r="B127" s="33" t="s">
        <v>105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9">
        <f t="shared" si="27"/>
        <v>0</v>
      </c>
    </row>
    <row r="128" spans="1:12" ht="15">
      <c r="A128" s="32">
        <v>425116</v>
      </c>
      <c r="B128" s="33" t="s">
        <v>106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9">
        <f t="shared" si="27"/>
        <v>0</v>
      </c>
    </row>
    <row r="129" spans="1:12" ht="15">
      <c r="A129" s="32">
        <v>425117</v>
      </c>
      <c r="B129" s="33" t="s">
        <v>107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9">
        <f t="shared" si="27"/>
        <v>0</v>
      </c>
    </row>
    <row r="130" spans="1:12" ht="15">
      <c r="A130" s="32">
        <v>425119</v>
      </c>
      <c r="B130" s="33" t="s">
        <v>108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9">
        <f t="shared" si="27"/>
        <v>0</v>
      </c>
    </row>
    <row r="131" spans="1:12" ht="15">
      <c r="A131" s="32">
        <v>425191</v>
      </c>
      <c r="B131" s="33" t="s">
        <v>109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9">
        <f t="shared" si="27"/>
        <v>0</v>
      </c>
    </row>
    <row r="132" spans="1:12" ht="15">
      <c r="A132" s="30">
        <v>425200</v>
      </c>
      <c r="B132" s="31" t="s">
        <v>110</v>
      </c>
      <c r="C132" s="20">
        <f aca="true" t="shared" si="46" ref="C132:K132">+C133+C134+C135+C136+C137+C138+C139+C140+C141</f>
        <v>0</v>
      </c>
      <c r="D132" s="20">
        <f t="shared" si="46"/>
        <v>0</v>
      </c>
      <c r="E132" s="20">
        <f>+E133+E134+E135+E136+E137+E138+E139+E140+E141</f>
        <v>0</v>
      </c>
      <c r="F132" s="20">
        <f>+F133+F134+F135+F136+F137+F138+F139+F140+F141</f>
        <v>0</v>
      </c>
      <c r="G132" s="20">
        <f>+G133+G134+G135+G136+G137+G138+G139+G140+G141</f>
        <v>0</v>
      </c>
      <c r="H132" s="20">
        <f>+H133+H134+H135+H136+H137+H138+H139+H140+H141</f>
        <v>0</v>
      </c>
      <c r="I132" s="20">
        <f t="shared" si="46"/>
        <v>0</v>
      </c>
      <c r="J132" s="20">
        <f t="shared" si="46"/>
        <v>0</v>
      </c>
      <c r="K132" s="20">
        <f t="shared" si="46"/>
        <v>0</v>
      </c>
      <c r="L132" s="9">
        <f t="shared" si="27"/>
        <v>0</v>
      </c>
    </row>
    <row r="133" spans="1:12" ht="15">
      <c r="A133" s="32">
        <v>425211</v>
      </c>
      <c r="B133" s="31" t="s">
        <v>111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9">
        <f t="shared" si="27"/>
        <v>0</v>
      </c>
    </row>
    <row r="134" spans="1:12" ht="15">
      <c r="A134" s="32">
        <v>425212</v>
      </c>
      <c r="B134" s="31" t="s">
        <v>112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9">
        <f t="shared" si="27"/>
        <v>0</v>
      </c>
    </row>
    <row r="135" spans="1:12" ht="15">
      <c r="A135" s="32">
        <v>425221</v>
      </c>
      <c r="B135" s="31" t="s">
        <v>113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9">
        <f t="shared" si="27"/>
        <v>0</v>
      </c>
    </row>
    <row r="136" spans="1:12" ht="15">
      <c r="A136" s="32">
        <v>425222</v>
      </c>
      <c r="B136" s="31" t="s">
        <v>114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9">
        <f t="shared" si="27"/>
        <v>0</v>
      </c>
    </row>
    <row r="137" spans="1:12" ht="15">
      <c r="A137" s="32">
        <v>425225</v>
      </c>
      <c r="B137" s="31" t="s">
        <v>115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9">
        <f t="shared" si="27"/>
        <v>0</v>
      </c>
    </row>
    <row r="138" spans="1:12" ht="15">
      <c r="A138" s="32">
        <v>425226</v>
      </c>
      <c r="B138" s="31" t="s">
        <v>228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9">
        <f t="shared" si="27"/>
        <v>0</v>
      </c>
    </row>
    <row r="139" spans="1:12" ht="15">
      <c r="A139" s="32">
        <v>425229</v>
      </c>
      <c r="B139" s="31" t="s">
        <v>116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9">
        <f t="shared" si="27"/>
        <v>0</v>
      </c>
    </row>
    <row r="140" spans="1:12" ht="15">
      <c r="A140" s="32">
        <v>425261</v>
      </c>
      <c r="B140" s="31" t="s">
        <v>117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9">
        <f aca="true" t="shared" si="47" ref="L140:L203">SUM(C140:K140)</f>
        <v>0</v>
      </c>
    </row>
    <row r="141" spans="1:12" ht="15">
      <c r="A141" s="32">
        <v>425291</v>
      </c>
      <c r="B141" s="31" t="s">
        <v>118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9">
        <f t="shared" si="47"/>
        <v>0</v>
      </c>
    </row>
    <row r="142" spans="1:12" s="19" customFormat="1" ht="15">
      <c r="A142" s="28">
        <v>426000</v>
      </c>
      <c r="B142" s="17" t="s">
        <v>119</v>
      </c>
      <c r="C142" s="18">
        <f aca="true" t="shared" si="48" ref="C142:K142">+C143+C146+C149+C153+C156+C158+C161+C162+C166</f>
        <v>0</v>
      </c>
      <c r="D142" s="18">
        <f t="shared" si="48"/>
        <v>0</v>
      </c>
      <c r="E142" s="18">
        <f>+E143+E146+E149+E153+E156+E158+E161+E162+E166</f>
        <v>0</v>
      </c>
      <c r="F142" s="18">
        <f>+F143+F146+F149+F153+F156+F158+F161+F162+F166</f>
        <v>0</v>
      </c>
      <c r="G142" s="18">
        <f>+G143+G146+G149+G153+G156+G158+G161+G162+G166</f>
        <v>0</v>
      </c>
      <c r="H142" s="18">
        <f>+H143+H146+H149+H153+H156+H158+H161+H162+H166</f>
        <v>0</v>
      </c>
      <c r="I142" s="18">
        <f t="shared" si="48"/>
        <v>0</v>
      </c>
      <c r="J142" s="18">
        <f t="shared" si="48"/>
        <v>0</v>
      </c>
      <c r="K142" s="18">
        <f t="shared" si="48"/>
        <v>0</v>
      </c>
      <c r="L142" s="9">
        <f t="shared" si="47"/>
        <v>0</v>
      </c>
    </row>
    <row r="143" spans="1:12" ht="15">
      <c r="A143" s="30">
        <v>426100</v>
      </c>
      <c r="B143" s="31" t="s">
        <v>120</v>
      </c>
      <c r="C143" s="20">
        <f aca="true" t="shared" si="49" ref="C143:K143">+C144+C145</f>
        <v>0</v>
      </c>
      <c r="D143" s="20">
        <f t="shared" si="49"/>
        <v>0</v>
      </c>
      <c r="E143" s="20">
        <f>+E144+E145</f>
        <v>0</v>
      </c>
      <c r="F143" s="20">
        <f>+F144+F145</f>
        <v>0</v>
      </c>
      <c r="G143" s="20">
        <f>+G144+G145</f>
        <v>0</v>
      </c>
      <c r="H143" s="20">
        <f>+H144+H145</f>
        <v>0</v>
      </c>
      <c r="I143" s="20">
        <f t="shared" si="49"/>
        <v>0</v>
      </c>
      <c r="J143" s="20">
        <f t="shared" si="49"/>
        <v>0</v>
      </c>
      <c r="K143" s="20">
        <f t="shared" si="49"/>
        <v>0</v>
      </c>
      <c r="L143" s="9">
        <f t="shared" si="47"/>
        <v>0</v>
      </c>
    </row>
    <row r="144" spans="1:12" ht="15">
      <c r="A144" s="32">
        <v>426111</v>
      </c>
      <c r="B144" s="31" t="s">
        <v>121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9">
        <f t="shared" si="47"/>
        <v>0</v>
      </c>
    </row>
    <row r="145" spans="1:12" ht="15">
      <c r="A145" s="32">
        <v>426131</v>
      </c>
      <c r="B145" s="31" t="s">
        <v>122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9">
        <f t="shared" si="47"/>
        <v>0</v>
      </c>
    </row>
    <row r="146" spans="1:12" ht="15">
      <c r="A146" s="30">
        <v>426200</v>
      </c>
      <c r="B146" s="31" t="s">
        <v>123</v>
      </c>
      <c r="C146" s="20">
        <f aca="true" t="shared" si="50" ref="C146:K146">+C147+C148</f>
        <v>0</v>
      </c>
      <c r="D146" s="20">
        <f t="shared" si="50"/>
        <v>0</v>
      </c>
      <c r="E146" s="20">
        <f>+E147+E148</f>
        <v>0</v>
      </c>
      <c r="F146" s="20">
        <f>+F147+F148</f>
        <v>0</v>
      </c>
      <c r="G146" s="20">
        <f>+G147+G148</f>
        <v>0</v>
      </c>
      <c r="H146" s="20">
        <f>+H147+H148</f>
        <v>0</v>
      </c>
      <c r="I146" s="20">
        <f t="shared" si="50"/>
        <v>0</v>
      </c>
      <c r="J146" s="20">
        <f t="shared" si="50"/>
        <v>0</v>
      </c>
      <c r="K146" s="20">
        <f t="shared" si="50"/>
        <v>0</v>
      </c>
      <c r="L146" s="9">
        <f t="shared" si="47"/>
        <v>0</v>
      </c>
    </row>
    <row r="147" spans="1:12" ht="15">
      <c r="A147" s="32">
        <v>426211</v>
      </c>
      <c r="B147" s="31" t="s">
        <v>124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9">
        <f t="shared" si="47"/>
        <v>0</v>
      </c>
    </row>
    <row r="148" spans="1:12" ht="15">
      <c r="A148" s="32">
        <v>426291</v>
      </c>
      <c r="B148" s="31" t="s">
        <v>125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9">
        <f t="shared" si="47"/>
        <v>0</v>
      </c>
    </row>
    <row r="149" spans="1:12" ht="15">
      <c r="A149" s="30">
        <v>426300</v>
      </c>
      <c r="B149" s="31" t="s">
        <v>126</v>
      </c>
      <c r="C149" s="20">
        <f aca="true" t="shared" si="51" ref="C149:K149">+C150+C151+C152</f>
        <v>0</v>
      </c>
      <c r="D149" s="20">
        <f t="shared" si="51"/>
        <v>0</v>
      </c>
      <c r="E149" s="20">
        <f>+E150+E151+E152</f>
        <v>0</v>
      </c>
      <c r="F149" s="20">
        <f>+F150+F151+F152</f>
        <v>0</v>
      </c>
      <c r="G149" s="20">
        <f>+G150+G151+G152</f>
        <v>0</v>
      </c>
      <c r="H149" s="20">
        <f>+H150+H151+H152</f>
        <v>0</v>
      </c>
      <c r="I149" s="20">
        <f t="shared" si="51"/>
        <v>0</v>
      </c>
      <c r="J149" s="20">
        <f t="shared" si="51"/>
        <v>0</v>
      </c>
      <c r="K149" s="20">
        <f t="shared" si="51"/>
        <v>0</v>
      </c>
      <c r="L149" s="9">
        <f t="shared" si="47"/>
        <v>0</v>
      </c>
    </row>
    <row r="150" spans="1:12" ht="15">
      <c r="A150" s="32">
        <v>426311</v>
      </c>
      <c r="B150" s="31" t="s">
        <v>127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9">
        <f t="shared" si="47"/>
        <v>0</v>
      </c>
    </row>
    <row r="151" spans="1:12" ht="15">
      <c r="A151" s="32">
        <v>426312</v>
      </c>
      <c r="B151" s="31" t="s">
        <v>128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9">
        <f t="shared" si="47"/>
        <v>0</v>
      </c>
    </row>
    <row r="152" spans="1:12" ht="15">
      <c r="A152" s="32">
        <v>426321</v>
      </c>
      <c r="B152" s="31" t="s">
        <v>129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9">
        <f t="shared" si="47"/>
        <v>0</v>
      </c>
    </row>
    <row r="153" spans="1:12" ht="15">
      <c r="A153" s="30">
        <v>426400</v>
      </c>
      <c r="B153" s="31" t="s">
        <v>130</v>
      </c>
      <c r="C153" s="20">
        <f aca="true" t="shared" si="52" ref="C153:K153">+C154+C155</f>
        <v>0</v>
      </c>
      <c r="D153" s="20">
        <f t="shared" si="52"/>
        <v>0</v>
      </c>
      <c r="E153" s="20">
        <f>+E154+E155</f>
        <v>0</v>
      </c>
      <c r="F153" s="20">
        <f>+F154+F155</f>
        <v>0</v>
      </c>
      <c r="G153" s="20">
        <f>+G154+G155</f>
        <v>0</v>
      </c>
      <c r="H153" s="20">
        <f>+H154+H155</f>
        <v>0</v>
      </c>
      <c r="I153" s="20">
        <f t="shared" si="52"/>
        <v>0</v>
      </c>
      <c r="J153" s="20">
        <f t="shared" si="52"/>
        <v>0</v>
      </c>
      <c r="K153" s="20">
        <f t="shared" si="52"/>
        <v>0</v>
      </c>
      <c r="L153" s="9">
        <f t="shared" si="47"/>
        <v>0</v>
      </c>
    </row>
    <row r="154" spans="1:12" ht="15">
      <c r="A154" s="32">
        <v>426411</v>
      </c>
      <c r="B154" s="31" t="s">
        <v>131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9">
        <f t="shared" si="47"/>
        <v>0</v>
      </c>
    </row>
    <row r="155" spans="1:12" ht="15">
      <c r="A155" s="32">
        <v>426412</v>
      </c>
      <c r="B155" s="31" t="s">
        <v>132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9">
        <f t="shared" si="47"/>
        <v>0</v>
      </c>
    </row>
    <row r="156" spans="1:12" ht="15">
      <c r="A156" s="30">
        <v>426500</v>
      </c>
      <c r="B156" s="31" t="s">
        <v>133</v>
      </c>
      <c r="C156" s="20">
        <f aca="true" t="shared" si="53" ref="C156:K156">+C157</f>
        <v>0</v>
      </c>
      <c r="D156" s="20">
        <f t="shared" si="53"/>
        <v>0</v>
      </c>
      <c r="E156" s="20">
        <f>+E157</f>
        <v>0</v>
      </c>
      <c r="F156" s="20">
        <f>+F157</f>
        <v>0</v>
      </c>
      <c r="G156" s="20">
        <f>+G157</f>
        <v>0</v>
      </c>
      <c r="H156" s="20">
        <f>+H157</f>
        <v>0</v>
      </c>
      <c r="I156" s="20">
        <f t="shared" si="53"/>
        <v>0</v>
      </c>
      <c r="J156" s="20">
        <f t="shared" si="53"/>
        <v>0</v>
      </c>
      <c r="K156" s="20">
        <f t="shared" si="53"/>
        <v>0</v>
      </c>
      <c r="L156" s="9">
        <f t="shared" si="47"/>
        <v>0</v>
      </c>
    </row>
    <row r="157" spans="1:12" ht="15">
      <c r="A157" s="32">
        <v>426591</v>
      </c>
      <c r="B157" s="31" t="s">
        <v>134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9">
        <f t="shared" si="47"/>
        <v>0</v>
      </c>
    </row>
    <row r="158" spans="1:12" ht="15">
      <c r="A158" s="30">
        <v>426600</v>
      </c>
      <c r="B158" s="31" t="s">
        <v>135</v>
      </c>
      <c r="C158" s="20">
        <f aca="true" t="shared" si="54" ref="C158:K158">+C159+C160</f>
        <v>0</v>
      </c>
      <c r="D158" s="20">
        <f t="shared" si="54"/>
        <v>0</v>
      </c>
      <c r="E158" s="20">
        <f>+E159+E160</f>
        <v>0</v>
      </c>
      <c r="F158" s="20">
        <f>+F159+F160</f>
        <v>0</v>
      </c>
      <c r="G158" s="20">
        <f>+G159+G160</f>
        <v>0</v>
      </c>
      <c r="H158" s="20">
        <f>+H159+H160</f>
        <v>0</v>
      </c>
      <c r="I158" s="20">
        <f t="shared" si="54"/>
        <v>0</v>
      </c>
      <c r="J158" s="20">
        <f t="shared" si="54"/>
        <v>0</v>
      </c>
      <c r="K158" s="20">
        <f t="shared" si="54"/>
        <v>0</v>
      </c>
      <c r="L158" s="9">
        <f t="shared" si="47"/>
        <v>0</v>
      </c>
    </row>
    <row r="159" spans="1:12" ht="15">
      <c r="A159" s="32">
        <v>426611</v>
      </c>
      <c r="B159" s="31" t="s">
        <v>136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9">
        <f t="shared" si="47"/>
        <v>0</v>
      </c>
    </row>
    <row r="160" spans="1:12" ht="15">
      <c r="A160" s="32">
        <v>426621</v>
      </c>
      <c r="B160" s="31" t="s">
        <v>137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9">
        <f t="shared" si="47"/>
        <v>0</v>
      </c>
    </row>
    <row r="161" spans="1:12" ht="15">
      <c r="A161" s="30">
        <v>426700</v>
      </c>
      <c r="B161" s="31" t="s">
        <v>138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9">
        <f t="shared" si="47"/>
        <v>0</v>
      </c>
    </row>
    <row r="162" spans="1:12" ht="15">
      <c r="A162" s="30">
        <v>426800</v>
      </c>
      <c r="B162" s="31" t="s">
        <v>139</v>
      </c>
      <c r="C162" s="20">
        <f aca="true" t="shared" si="55" ref="C162:K162">+C163+C164+C165</f>
        <v>0</v>
      </c>
      <c r="D162" s="20">
        <f t="shared" si="55"/>
        <v>0</v>
      </c>
      <c r="E162" s="20">
        <f>+E163+E164+E165</f>
        <v>0</v>
      </c>
      <c r="F162" s="20">
        <f>+F163+F164+F165</f>
        <v>0</v>
      </c>
      <c r="G162" s="20">
        <f>+G163+G164+G165</f>
        <v>0</v>
      </c>
      <c r="H162" s="20">
        <f>+H163+H164+H165</f>
        <v>0</v>
      </c>
      <c r="I162" s="20">
        <f t="shared" si="55"/>
        <v>0</v>
      </c>
      <c r="J162" s="20">
        <f t="shared" si="55"/>
        <v>0</v>
      </c>
      <c r="K162" s="20">
        <f t="shared" si="55"/>
        <v>0</v>
      </c>
      <c r="L162" s="9">
        <f t="shared" si="47"/>
        <v>0</v>
      </c>
    </row>
    <row r="163" spans="1:12" ht="15">
      <c r="A163" s="32">
        <v>426811</v>
      </c>
      <c r="B163" s="31" t="s">
        <v>140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9">
        <f t="shared" si="47"/>
        <v>0</v>
      </c>
    </row>
    <row r="164" spans="1:12" ht="15">
      <c r="A164" s="32">
        <v>426812</v>
      </c>
      <c r="B164" s="31" t="s">
        <v>141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9">
        <f t="shared" si="47"/>
        <v>0</v>
      </c>
    </row>
    <row r="165" spans="1:12" ht="15">
      <c r="A165" s="32">
        <v>426819</v>
      </c>
      <c r="B165" s="31" t="s">
        <v>142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9">
        <f t="shared" si="47"/>
        <v>0</v>
      </c>
    </row>
    <row r="166" spans="1:12" ht="15">
      <c r="A166" s="30">
        <v>426900</v>
      </c>
      <c r="B166" s="31" t="s">
        <v>143</v>
      </c>
      <c r="C166" s="20">
        <f aca="true" t="shared" si="56" ref="C166:K166">+C167+C168+C169</f>
        <v>0</v>
      </c>
      <c r="D166" s="20">
        <f t="shared" si="56"/>
        <v>0</v>
      </c>
      <c r="E166" s="20">
        <f>+E167+E168+E169</f>
        <v>0</v>
      </c>
      <c r="F166" s="20">
        <f>+F167+F168+F169</f>
        <v>0</v>
      </c>
      <c r="G166" s="20">
        <f>+G167+G168+G169</f>
        <v>0</v>
      </c>
      <c r="H166" s="20">
        <f>+H167+H168+H169</f>
        <v>0</v>
      </c>
      <c r="I166" s="20">
        <f t="shared" si="56"/>
        <v>0</v>
      </c>
      <c r="J166" s="20">
        <f t="shared" si="56"/>
        <v>0</v>
      </c>
      <c r="K166" s="20">
        <f t="shared" si="56"/>
        <v>0</v>
      </c>
      <c r="L166" s="9">
        <f t="shared" si="47"/>
        <v>0</v>
      </c>
    </row>
    <row r="167" spans="1:12" ht="15">
      <c r="A167" s="32">
        <v>426912</v>
      </c>
      <c r="B167" s="31" t="s">
        <v>144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9">
        <f t="shared" si="47"/>
        <v>0</v>
      </c>
    </row>
    <row r="168" spans="1:12" ht="15">
      <c r="A168" s="32">
        <v>426913</v>
      </c>
      <c r="B168" s="31" t="s">
        <v>145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9">
        <f t="shared" si="47"/>
        <v>0</v>
      </c>
    </row>
    <row r="169" spans="1:12" ht="15">
      <c r="A169" s="32">
        <v>426919</v>
      </c>
      <c r="B169" s="31" t="s">
        <v>146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9">
        <f t="shared" si="47"/>
        <v>0</v>
      </c>
    </row>
    <row r="170" spans="1:12" s="19" customFormat="1" ht="15">
      <c r="A170" s="28">
        <v>431000</v>
      </c>
      <c r="B170" s="29" t="s">
        <v>147</v>
      </c>
      <c r="C170" s="18">
        <f aca="true" t="shared" si="57" ref="C170:K170">+C171+C172+C173</f>
        <v>0</v>
      </c>
      <c r="D170" s="18">
        <f t="shared" si="57"/>
        <v>0</v>
      </c>
      <c r="E170" s="18">
        <f>+E171+E172+E173</f>
        <v>0</v>
      </c>
      <c r="F170" s="18">
        <f>+F171+F172+F173</f>
        <v>0</v>
      </c>
      <c r="G170" s="18">
        <f>+G171+G172+G173</f>
        <v>0</v>
      </c>
      <c r="H170" s="18">
        <f>+H171+H172+H173</f>
        <v>0</v>
      </c>
      <c r="I170" s="18">
        <f t="shared" si="57"/>
        <v>0</v>
      </c>
      <c r="J170" s="18">
        <f t="shared" si="57"/>
        <v>0</v>
      </c>
      <c r="K170" s="18">
        <f t="shared" si="57"/>
        <v>0</v>
      </c>
      <c r="L170" s="9">
        <f t="shared" si="47"/>
        <v>0</v>
      </c>
    </row>
    <row r="171" spans="1:12" ht="15">
      <c r="A171" s="30">
        <v>431100</v>
      </c>
      <c r="B171" s="31" t="s">
        <v>148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9">
        <f t="shared" si="47"/>
        <v>0</v>
      </c>
    </row>
    <row r="172" spans="1:12" ht="15">
      <c r="A172" s="30">
        <v>431200</v>
      </c>
      <c r="B172" s="31" t="s">
        <v>149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9">
        <f t="shared" si="47"/>
        <v>0</v>
      </c>
    </row>
    <row r="173" spans="1:12" ht="15">
      <c r="A173" s="30">
        <v>431300</v>
      </c>
      <c r="B173" s="31" t="s">
        <v>150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9">
        <f t="shared" si="47"/>
        <v>0</v>
      </c>
    </row>
    <row r="174" spans="1:12" s="19" customFormat="1" ht="15">
      <c r="A174" s="28">
        <v>433000</v>
      </c>
      <c r="B174" s="29" t="s">
        <v>151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9">
        <f t="shared" si="47"/>
        <v>0</v>
      </c>
    </row>
    <row r="175" spans="1:12" s="19" customFormat="1" ht="15">
      <c r="A175" s="28">
        <v>434000</v>
      </c>
      <c r="B175" s="29" t="s">
        <v>215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9">
        <f t="shared" si="47"/>
        <v>0</v>
      </c>
    </row>
    <row r="176" spans="1:12" s="19" customFormat="1" ht="15">
      <c r="A176" s="28">
        <v>441000</v>
      </c>
      <c r="B176" s="35" t="s">
        <v>152</v>
      </c>
      <c r="C176" s="18">
        <f aca="true" t="shared" si="58" ref="C176:K176">+C177+C178+C180+C181+C182+C183+C184+C185</f>
        <v>0</v>
      </c>
      <c r="D176" s="18">
        <f t="shared" si="58"/>
        <v>0</v>
      </c>
      <c r="E176" s="18">
        <f>+E177+E178+E180+E181+E182+E183+E184+E185</f>
        <v>0</v>
      </c>
      <c r="F176" s="18">
        <f>+F177+F178+F180+F181+F182+F183+F184+F185</f>
        <v>0</v>
      </c>
      <c r="G176" s="18">
        <f>+G177+G178+G180+G181+G182+G183+G184+G185</f>
        <v>0</v>
      </c>
      <c r="H176" s="18">
        <f>+H177+H178+H180+H181+H182+H183+H184+H185</f>
        <v>0</v>
      </c>
      <c r="I176" s="18">
        <f t="shared" si="58"/>
        <v>0</v>
      </c>
      <c r="J176" s="18">
        <f t="shared" si="58"/>
        <v>0</v>
      </c>
      <c r="K176" s="18">
        <f t="shared" si="58"/>
        <v>0</v>
      </c>
      <c r="L176" s="9">
        <f t="shared" si="47"/>
        <v>0</v>
      </c>
    </row>
    <row r="177" spans="1:12" ht="15">
      <c r="A177" s="30">
        <v>441100</v>
      </c>
      <c r="B177" s="12" t="s">
        <v>153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9">
        <f t="shared" si="47"/>
        <v>0</v>
      </c>
    </row>
    <row r="178" spans="1:12" ht="15">
      <c r="A178" s="30">
        <v>441200</v>
      </c>
      <c r="B178" s="12" t="s">
        <v>154</v>
      </c>
      <c r="C178" s="20">
        <f aca="true" t="shared" si="59" ref="C178:K178">+C179</f>
        <v>0</v>
      </c>
      <c r="D178" s="20">
        <f t="shared" si="59"/>
        <v>0</v>
      </c>
      <c r="E178" s="20">
        <f>+E179</f>
        <v>0</v>
      </c>
      <c r="F178" s="20">
        <f>+F179</f>
        <v>0</v>
      </c>
      <c r="G178" s="20">
        <f>+G179</f>
        <v>0</v>
      </c>
      <c r="H178" s="20">
        <f>+H179</f>
        <v>0</v>
      </c>
      <c r="I178" s="20">
        <f t="shared" si="59"/>
        <v>0</v>
      </c>
      <c r="J178" s="20">
        <f t="shared" si="59"/>
        <v>0</v>
      </c>
      <c r="K178" s="20">
        <f t="shared" si="59"/>
        <v>0</v>
      </c>
      <c r="L178" s="9">
        <f t="shared" si="47"/>
        <v>0</v>
      </c>
    </row>
    <row r="179" spans="1:12" ht="15">
      <c r="A179" s="32">
        <v>441241</v>
      </c>
      <c r="B179" s="12" t="s">
        <v>155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9">
        <f t="shared" si="47"/>
        <v>0</v>
      </c>
    </row>
    <row r="180" spans="1:12" ht="15">
      <c r="A180" s="30">
        <v>441300</v>
      </c>
      <c r="B180" s="12" t="s">
        <v>156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9">
        <f t="shared" si="47"/>
        <v>0</v>
      </c>
    </row>
    <row r="181" spans="1:12" ht="15">
      <c r="A181" s="30">
        <v>441400</v>
      </c>
      <c r="B181" s="12" t="s">
        <v>157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9">
        <f t="shared" si="47"/>
        <v>0</v>
      </c>
    </row>
    <row r="182" spans="1:12" ht="15">
      <c r="A182" s="30">
        <v>441500</v>
      </c>
      <c r="B182" s="12" t="s">
        <v>158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9">
        <f t="shared" si="47"/>
        <v>0</v>
      </c>
    </row>
    <row r="183" spans="1:12" ht="15">
      <c r="A183" s="30">
        <v>441600</v>
      </c>
      <c r="B183" s="12" t="s">
        <v>159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9">
        <f t="shared" si="47"/>
        <v>0</v>
      </c>
    </row>
    <row r="184" spans="1:12" ht="15">
      <c r="A184" s="30">
        <v>441700</v>
      </c>
      <c r="B184" s="12" t="s">
        <v>160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9">
        <f t="shared" si="47"/>
        <v>0</v>
      </c>
    </row>
    <row r="185" spans="1:12" ht="15">
      <c r="A185" s="30">
        <v>441800</v>
      </c>
      <c r="B185" s="12" t="s">
        <v>161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9">
        <f t="shared" si="47"/>
        <v>0</v>
      </c>
    </row>
    <row r="186" spans="1:12" s="19" customFormat="1" ht="15">
      <c r="A186" s="28">
        <v>443000</v>
      </c>
      <c r="B186" s="25" t="s">
        <v>162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9">
        <f t="shared" si="47"/>
        <v>0</v>
      </c>
    </row>
    <row r="187" spans="1:12" s="19" customFormat="1" ht="15">
      <c r="A187" s="28">
        <v>444000</v>
      </c>
      <c r="B187" s="17" t="s">
        <v>163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9">
        <f t="shared" si="47"/>
        <v>0</v>
      </c>
    </row>
    <row r="188" spans="1:12" s="19" customFormat="1" ht="15">
      <c r="A188" s="28">
        <v>463000</v>
      </c>
      <c r="B188" s="17" t="s">
        <v>216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9">
        <f t="shared" si="47"/>
        <v>0</v>
      </c>
    </row>
    <row r="189" spans="1:12" s="114" customFormat="1" ht="15">
      <c r="A189" s="28">
        <v>465000</v>
      </c>
      <c r="B189" s="29" t="s">
        <v>229</v>
      </c>
      <c r="C189" s="112">
        <f>C190+C193</f>
        <v>0</v>
      </c>
      <c r="D189" s="112">
        <f aca="true" t="shared" si="60" ref="D189:K189">D190+D193</f>
        <v>0</v>
      </c>
      <c r="E189" s="112">
        <f t="shared" si="60"/>
        <v>0</v>
      </c>
      <c r="F189" s="112">
        <f t="shared" si="60"/>
        <v>0</v>
      </c>
      <c r="G189" s="112">
        <f t="shared" si="60"/>
        <v>0</v>
      </c>
      <c r="H189" s="112">
        <f t="shared" si="60"/>
        <v>0</v>
      </c>
      <c r="I189" s="112">
        <f t="shared" si="60"/>
        <v>0</v>
      </c>
      <c r="J189" s="112">
        <f t="shared" si="60"/>
        <v>0</v>
      </c>
      <c r="K189" s="112">
        <f t="shared" si="60"/>
        <v>0</v>
      </c>
      <c r="L189" s="113">
        <f t="shared" si="47"/>
        <v>0</v>
      </c>
    </row>
    <row r="190" spans="1:12" s="19" customFormat="1" ht="15">
      <c r="A190" s="108">
        <v>465100</v>
      </c>
      <c r="B190" s="111" t="s">
        <v>230</v>
      </c>
      <c r="C190" s="34">
        <f>C191+C192</f>
        <v>0</v>
      </c>
      <c r="D190" s="34">
        <f aca="true" t="shared" si="61" ref="D190:K190">D191+D192</f>
        <v>0</v>
      </c>
      <c r="E190" s="34">
        <f t="shared" si="61"/>
        <v>0</v>
      </c>
      <c r="F190" s="34">
        <f t="shared" si="61"/>
        <v>0</v>
      </c>
      <c r="G190" s="34">
        <f t="shared" si="61"/>
        <v>0</v>
      </c>
      <c r="H190" s="34">
        <f t="shared" si="61"/>
        <v>0</v>
      </c>
      <c r="I190" s="34">
        <f t="shared" si="61"/>
        <v>0</v>
      </c>
      <c r="J190" s="34">
        <f t="shared" si="61"/>
        <v>0</v>
      </c>
      <c r="K190" s="34">
        <f t="shared" si="61"/>
        <v>0</v>
      </c>
      <c r="L190" s="9">
        <f t="shared" si="47"/>
        <v>0</v>
      </c>
    </row>
    <row r="191" spans="1:12" s="19" customFormat="1" ht="15">
      <c r="A191" s="109">
        <v>465111</v>
      </c>
      <c r="B191" s="111" t="s">
        <v>230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9">
        <f t="shared" si="47"/>
        <v>0</v>
      </c>
    </row>
    <row r="192" spans="1:12" s="19" customFormat="1" ht="15">
      <c r="A192" s="109">
        <v>465112</v>
      </c>
      <c r="B192" s="111" t="s">
        <v>231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9">
        <f t="shared" si="47"/>
        <v>0</v>
      </c>
    </row>
    <row r="193" spans="1:12" s="19" customFormat="1" ht="15">
      <c r="A193" s="110">
        <v>465200</v>
      </c>
      <c r="B193" s="111" t="s">
        <v>232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9">
        <f t="shared" si="47"/>
        <v>0</v>
      </c>
    </row>
    <row r="194" spans="1:12" s="19" customFormat="1" ht="15">
      <c r="A194" s="28">
        <v>481000</v>
      </c>
      <c r="B194" s="17" t="s">
        <v>164</v>
      </c>
      <c r="C194" s="18">
        <f aca="true" t="shared" si="62" ref="C194:K194">+C195+C196</f>
        <v>0</v>
      </c>
      <c r="D194" s="18">
        <f t="shared" si="62"/>
        <v>0</v>
      </c>
      <c r="E194" s="18">
        <f>+E195+E196</f>
        <v>0</v>
      </c>
      <c r="F194" s="18">
        <f>+F195+F196</f>
        <v>0</v>
      </c>
      <c r="G194" s="18">
        <f>+G195+G196</f>
        <v>0</v>
      </c>
      <c r="H194" s="18">
        <f>+H195+H196</f>
        <v>0</v>
      </c>
      <c r="I194" s="18">
        <f t="shared" si="62"/>
        <v>0</v>
      </c>
      <c r="J194" s="18">
        <f t="shared" si="62"/>
        <v>0</v>
      </c>
      <c r="K194" s="18">
        <f t="shared" si="62"/>
        <v>0</v>
      </c>
      <c r="L194" s="9">
        <f t="shared" si="47"/>
        <v>0</v>
      </c>
    </row>
    <row r="195" spans="1:12" ht="15">
      <c r="A195" s="30">
        <v>481100</v>
      </c>
      <c r="B195" s="12" t="s">
        <v>165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9">
        <f t="shared" si="47"/>
        <v>0</v>
      </c>
    </row>
    <row r="196" spans="1:12" ht="15">
      <c r="A196" s="30">
        <v>481900</v>
      </c>
      <c r="B196" s="12" t="s">
        <v>166</v>
      </c>
      <c r="C196" s="20">
        <f aca="true" t="shared" si="63" ref="C196:K196">+C197+C198+C199</f>
        <v>0</v>
      </c>
      <c r="D196" s="20">
        <f t="shared" si="63"/>
        <v>0</v>
      </c>
      <c r="E196" s="20">
        <f>+E197+E198+E199</f>
        <v>0</v>
      </c>
      <c r="F196" s="20">
        <f>+F197+F198+F199</f>
        <v>0</v>
      </c>
      <c r="G196" s="20">
        <f>+G197+G198+G199</f>
        <v>0</v>
      </c>
      <c r="H196" s="20">
        <f>+H197+H198+H199</f>
        <v>0</v>
      </c>
      <c r="I196" s="20">
        <f t="shared" si="63"/>
        <v>0</v>
      </c>
      <c r="J196" s="20">
        <f t="shared" si="63"/>
        <v>0</v>
      </c>
      <c r="K196" s="20">
        <f t="shared" si="63"/>
        <v>0</v>
      </c>
      <c r="L196" s="9">
        <f t="shared" si="47"/>
        <v>0</v>
      </c>
    </row>
    <row r="197" spans="1:12" ht="15">
      <c r="A197" s="32">
        <v>481911</v>
      </c>
      <c r="B197" s="12" t="s">
        <v>167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9">
        <f t="shared" si="47"/>
        <v>0</v>
      </c>
    </row>
    <row r="198" spans="1:12" ht="15">
      <c r="A198" s="32">
        <v>481941</v>
      </c>
      <c r="B198" s="12" t="s">
        <v>168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9">
        <f t="shared" si="47"/>
        <v>0</v>
      </c>
    </row>
    <row r="199" spans="1:12" ht="15">
      <c r="A199" s="32">
        <v>481991</v>
      </c>
      <c r="B199" s="12" t="s">
        <v>169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9">
        <f t="shared" si="47"/>
        <v>0</v>
      </c>
    </row>
    <row r="200" spans="1:12" s="19" customFormat="1" ht="15">
      <c r="A200" s="28">
        <v>482000</v>
      </c>
      <c r="B200" s="36" t="s">
        <v>170</v>
      </c>
      <c r="C200" s="18">
        <f aca="true" t="shared" si="64" ref="C200:K200">+C201+C202+C203</f>
        <v>0</v>
      </c>
      <c r="D200" s="18">
        <f t="shared" si="64"/>
        <v>0</v>
      </c>
      <c r="E200" s="18">
        <f>+E201+E202+E203</f>
        <v>0</v>
      </c>
      <c r="F200" s="18">
        <f>+F201+F202+F203</f>
        <v>0</v>
      </c>
      <c r="G200" s="18">
        <f>+G201+G202+G203</f>
        <v>0</v>
      </c>
      <c r="H200" s="18">
        <f>+H201+H202+H203</f>
        <v>0</v>
      </c>
      <c r="I200" s="18">
        <f t="shared" si="64"/>
        <v>0</v>
      </c>
      <c r="J200" s="18">
        <f t="shared" si="64"/>
        <v>0</v>
      </c>
      <c r="K200" s="18">
        <f t="shared" si="64"/>
        <v>0</v>
      </c>
      <c r="L200" s="9">
        <f t="shared" si="47"/>
        <v>0</v>
      </c>
    </row>
    <row r="201" spans="1:12" ht="15">
      <c r="A201" s="30">
        <v>482200</v>
      </c>
      <c r="B201" s="12" t="s">
        <v>171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9">
        <f t="shared" si="47"/>
        <v>0</v>
      </c>
    </row>
    <row r="202" spans="1:12" ht="15">
      <c r="A202" s="30">
        <v>482300</v>
      </c>
      <c r="B202" s="12" t="s">
        <v>172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9">
        <f t="shared" si="47"/>
        <v>0</v>
      </c>
    </row>
    <row r="203" spans="1:12" ht="15">
      <c r="A203" s="30">
        <v>482400</v>
      </c>
      <c r="B203" s="12" t="s">
        <v>173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9">
        <f t="shared" si="47"/>
        <v>0</v>
      </c>
    </row>
    <row r="204" spans="1:12" s="19" customFormat="1" ht="15">
      <c r="A204" s="28">
        <v>483000</v>
      </c>
      <c r="B204" s="25" t="s">
        <v>174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9">
        <f>SUM(C204:K204)</f>
        <v>0</v>
      </c>
    </row>
    <row r="205" spans="1:12" s="19" customFormat="1" ht="15">
      <c r="A205" s="28">
        <v>484000</v>
      </c>
      <c r="B205" s="25" t="s">
        <v>175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9">
        <f>SUM(C205:K205)</f>
        <v>0</v>
      </c>
    </row>
    <row r="206" spans="1:12" s="19" customFormat="1" ht="15">
      <c r="A206" s="28">
        <v>485000</v>
      </c>
      <c r="B206" s="25" t="s">
        <v>176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9">
        <f>SUM(C206:K206)</f>
        <v>0</v>
      </c>
    </row>
    <row r="207" spans="1:12" s="19" customFormat="1" ht="15.75" thickBot="1">
      <c r="A207" s="37">
        <v>490000</v>
      </c>
      <c r="B207" s="38" t="s">
        <v>177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76">
        <f>SUM(C207:K207)</f>
        <v>0</v>
      </c>
    </row>
    <row r="208" spans="1:12" s="43" customFormat="1" ht="16.5" thickBot="1">
      <c r="A208" s="40"/>
      <c r="B208" s="41" t="s">
        <v>178</v>
      </c>
      <c r="C208" s="42">
        <f>+C207+C206+C205+C204+C200+C194+C189+C188+C187+C186+C176+C175+C174+C170+C142+C121+C106+C82+C68+C43+C39+C36+C26+C22+C15+C12</f>
        <v>0</v>
      </c>
      <c r="D208" s="42">
        <f aca="true" t="shared" si="65" ref="D208:K208">+D207+D206+D205+D204+D200+D194+D189+D188+D187+D186+D176+D175+D174+D170+D142+D121+D106+D82+D68+D43+D39+D36+D26+D22+D15+D12</f>
        <v>0</v>
      </c>
      <c r="E208" s="42">
        <f t="shared" si="65"/>
        <v>0</v>
      </c>
      <c r="F208" s="42">
        <f t="shared" si="65"/>
        <v>0</v>
      </c>
      <c r="G208" s="42">
        <f t="shared" si="65"/>
        <v>0</v>
      </c>
      <c r="H208" s="42">
        <f t="shared" si="65"/>
        <v>0</v>
      </c>
      <c r="I208" s="42">
        <f t="shared" si="65"/>
        <v>0</v>
      </c>
      <c r="J208" s="42">
        <f t="shared" si="65"/>
        <v>0</v>
      </c>
      <c r="K208" s="42">
        <f t="shared" si="65"/>
        <v>0</v>
      </c>
      <c r="L208" s="77">
        <f>SUM(C208:K208)</f>
        <v>0</v>
      </c>
    </row>
    <row r="209" spans="1:12" s="43" customFormat="1" ht="16.5" thickBot="1">
      <c r="A209" s="86"/>
      <c r="B209" s="87"/>
      <c r="C209" s="88"/>
      <c r="D209" s="88"/>
      <c r="E209" s="88"/>
      <c r="F209" s="88"/>
      <c r="G209" s="88"/>
      <c r="H209" s="88"/>
      <c r="I209" s="88"/>
      <c r="J209" s="88"/>
      <c r="K209" s="88"/>
      <c r="L209" s="89"/>
    </row>
    <row r="210" spans="1:12" s="93" customFormat="1" ht="24.75" customHeight="1" thickTop="1">
      <c r="A210" s="136" t="s">
        <v>219</v>
      </c>
      <c r="B210" s="136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1:12" s="91" customFormat="1" ht="24.75" customHeight="1">
      <c r="A211" s="122" t="s">
        <v>220</v>
      </c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3"/>
    </row>
    <row r="212" spans="1:12" s="91" customFormat="1" ht="24.75" customHeight="1">
      <c r="A212" s="117"/>
      <c r="B212" s="118" t="s">
        <v>225</v>
      </c>
      <c r="C212" s="119"/>
      <c r="D212" s="119"/>
      <c r="E212" s="119"/>
      <c r="F212" s="119"/>
      <c r="G212" s="119"/>
      <c r="H212" s="119"/>
      <c r="I212" s="119"/>
      <c r="J212" s="119"/>
      <c r="K212" s="119"/>
      <c r="L212" s="118"/>
    </row>
    <row r="213" spans="1:12" s="91" customFormat="1" ht="24.75" customHeight="1">
      <c r="A213" s="122" t="s">
        <v>221</v>
      </c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3"/>
    </row>
    <row r="214" spans="1:12" s="19" customFormat="1" ht="15">
      <c r="A214" s="44">
        <v>511000</v>
      </c>
      <c r="B214" s="8" t="s">
        <v>148</v>
      </c>
      <c r="C214" s="9">
        <f aca="true" t="shared" si="66" ref="C214:K214">C215+C216+C218+C221</f>
        <v>0</v>
      </c>
      <c r="D214" s="9">
        <f t="shared" si="66"/>
        <v>0</v>
      </c>
      <c r="E214" s="9">
        <f>E215+E216+E218+E221</f>
        <v>0</v>
      </c>
      <c r="F214" s="9">
        <f>F215+F216+F218+F221</f>
        <v>0</v>
      </c>
      <c r="G214" s="9">
        <f>G215+G216+G218+G221</f>
        <v>0</v>
      </c>
      <c r="H214" s="9">
        <f>H215+H216+H218+H221</f>
        <v>0</v>
      </c>
      <c r="I214" s="9">
        <f t="shared" si="66"/>
        <v>0</v>
      </c>
      <c r="J214" s="9">
        <f t="shared" si="66"/>
        <v>0</v>
      </c>
      <c r="K214" s="9">
        <f t="shared" si="66"/>
        <v>0</v>
      </c>
      <c r="L214" s="76">
        <f aca="true" t="shared" si="67" ref="L214:L243">SUM(C214:K214)</f>
        <v>0</v>
      </c>
    </row>
    <row r="215" spans="1:12" ht="15">
      <c r="A215" s="45">
        <v>511100</v>
      </c>
      <c r="B215" s="46" t="s">
        <v>179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76">
        <f t="shared" si="67"/>
        <v>0</v>
      </c>
    </row>
    <row r="216" spans="1:12" ht="15">
      <c r="A216" s="45">
        <v>511200</v>
      </c>
      <c r="B216" s="46" t="s">
        <v>180</v>
      </c>
      <c r="C216" s="47">
        <f aca="true" t="shared" si="68" ref="C216:K216">+C217</f>
        <v>0</v>
      </c>
      <c r="D216" s="47">
        <f t="shared" si="68"/>
        <v>0</v>
      </c>
      <c r="E216" s="47">
        <f>+E217</f>
        <v>0</v>
      </c>
      <c r="F216" s="47">
        <f>+F217</f>
        <v>0</v>
      </c>
      <c r="G216" s="47">
        <f>+G217</f>
        <v>0</v>
      </c>
      <c r="H216" s="47">
        <f>+H217</f>
        <v>0</v>
      </c>
      <c r="I216" s="47">
        <f t="shared" si="68"/>
        <v>0</v>
      </c>
      <c r="J216" s="47">
        <f t="shared" si="68"/>
        <v>0</v>
      </c>
      <c r="K216" s="47">
        <f t="shared" si="68"/>
        <v>0</v>
      </c>
      <c r="L216" s="76">
        <f t="shared" si="67"/>
        <v>0</v>
      </c>
    </row>
    <row r="217" spans="1:12" ht="15">
      <c r="A217" s="48">
        <v>511226</v>
      </c>
      <c r="B217" s="46" t="s">
        <v>181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76">
        <f t="shared" si="67"/>
        <v>0</v>
      </c>
    </row>
    <row r="218" spans="1:12" ht="15">
      <c r="A218" s="45">
        <v>511300</v>
      </c>
      <c r="B218" s="46" t="s">
        <v>182</v>
      </c>
      <c r="C218" s="47">
        <f aca="true" t="shared" si="69" ref="C218:K218">+C219+C220</f>
        <v>0</v>
      </c>
      <c r="D218" s="47">
        <f t="shared" si="69"/>
        <v>0</v>
      </c>
      <c r="E218" s="47">
        <f>+E219+E220</f>
        <v>0</v>
      </c>
      <c r="F218" s="47">
        <f>+F219+F220</f>
        <v>0</v>
      </c>
      <c r="G218" s="47">
        <f>+G219+G220</f>
        <v>0</v>
      </c>
      <c r="H218" s="47">
        <f>+H219+H220</f>
        <v>0</v>
      </c>
      <c r="I218" s="47">
        <f t="shared" si="69"/>
        <v>0</v>
      </c>
      <c r="J218" s="47">
        <f t="shared" si="69"/>
        <v>0</v>
      </c>
      <c r="K218" s="47">
        <f t="shared" si="69"/>
        <v>0</v>
      </c>
      <c r="L218" s="76">
        <f t="shared" si="67"/>
        <v>0</v>
      </c>
    </row>
    <row r="219" spans="1:12" ht="15">
      <c r="A219" s="48">
        <v>511323</v>
      </c>
      <c r="B219" s="46" t="s">
        <v>183</v>
      </c>
      <c r="C219" s="47"/>
      <c r="D219" s="47"/>
      <c r="E219" s="47"/>
      <c r="F219" s="47"/>
      <c r="G219" s="47"/>
      <c r="H219" s="47"/>
      <c r="I219" s="47"/>
      <c r="J219" s="47"/>
      <c r="K219" s="47"/>
      <c r="L219" s="76">
        <f t="shared" si="67"/>
        <v>0</v>
      </c>
    </row>
    <row r="220" spans="1:12" ht="15">
      <c r="A220" s="48">
        <v>511394</v>
      </c>
      <c r="B220" s="46" t="s">
        <v>184</v>
      </c>
      <c r="C220" s="47"/>
      <c r="D220" s="47"/>
      <c r="E220" s="47"/>
      <c r="F220" s="47"/>
      <c r="G220" s="47"/>
      <c r="H220" s="47"/>
      <c r="I220" s="47"/>
      <c r="J220" s="47"/>
      <c r="K220" s="47"/>
      <c r="L220" s="76">
        <f t="shared" si="67"/>
        <v>0</v>
      </c>
    </row>
    <row r="221" spans="1:12" ht="15">
      <c r="A221" s="45">
        <v>511400</v>
      </c>
      <c r="B221" s="46" t="s">
        <v>185</v>
      </c>
      <c r="C221" s="47">
        <f aca="true" t="shared" si="70" ref="C221:K221">+C222+C223</f>
        <v>0</v>
      </c>
      <c r="D221" s="47">
        <f t="shared" si="70"/>
        <v>0</v>
      </c>
      <c r="E221" s="47">
        <f>+E222+E223</f>
        <v>0</v>
      </c>
      <c r="F221" s="47">
        <f>+F222+F223</f>
        <v>0</v>
      </c>
      <c r="G221" s="47">
        <f>+G222+G223</f>
        <v>0</v>
      </c>
      <c r="H221" s="47">
        <f>+H222+H223</f>
        <v>0</v>
      </c>
      <c r="I221" s="47">
        <f t="shared" si="70"/>
        <v>0</v>
      </c>
      <c r="J221" s="47">
        <f t="shared" si="70"/>
        <v>0</v>
      </c>
      <c r="K221" s="47">
        <f t="shared" si="70"/>
        <v>0</v>
      </c>
      <c r="L221" s="76">
        <f t="shared" si="67"/>
        <v>0</v>
      </c>
    </row>
    <row r="222" spans="1:12" ht="15">
      <c r="A222" s="48">
        <v>511421</v>
      </c>
      <c r="B222" s="46" t="s">
        <v>186</v>
      </c>
      <c r="C222" s="47"/>
      <c r="D222" s="47"/>
      <c r="E222" s="47"/>
      <c r="F222" s="47"/>
      <c r="G222" s="47"/>
      <c r="H222" s="47"/>
      <c r="I222" s="47"/>
      <c r="J222" s="47"/>
      <c r="K222" s="47"/>
      <c r="L222" s="76">
        <f t="shared" si="67"/>
        <v>0</v>
      </c>
    </row>
    <row r="223" spans="1:12" ht="15">
      <c r="A223" s="48">
        <v>511451</v>
      </c>
      <c r="B223" s="46" t="s">
        <v>187</v>
      </c>
      <c r="C223" s="47"/>
      <c r="D223" s="47"/>
      <c r="E223" s="47"/>
      <c r="F223" s="47"/>
      <c r="G223" s="47"/>
      <c r="H223" s="47"/>
      <c r="I223" s="47"/>
      <c r="J223" s="47"/>
      <c r="K223" s="47"/>
      <c r="L223" s="76">
        <f t="shared" si="67"/>
        <v>0</v>
      </c>
    </row>
    <row r="224" spans="1:12" s="19" customFormat="1" ht="15">
      <c r="A224" s="28">
        <v>512000</v>
      </c>
      <c r="B224" s="17" t="s">
        <v>149</v>
      </c>
      <c r="C224" s="18">
        <f aca="true" t="shared" si="71" ref="C224:K224">C225+C226+C231+C232+C233+C234</f>
        <v>0</v>
      </c>
      <c r="D224" s="18">
        <f t="shared" si="71"/>
        <v>0</v>
      </c>
      <c r="E224" s="18">
        <f>E225+E226+E231+E232+E233+E234</f>
        <v>0</v>
      </c>
      <c r="F224" s="18">
        <f>F225+F226+F231+F232+F233+F234</f>
        <v>0</v>
      </c>
      <c r="G224" s="18">
        <f>G225+G226+G231+G232+G233+G234</f>
        <v>0</v>
      </c>
      <c r="H224" s="18">
        <f>H225+H226+H231+H232+H233+H234</f>
        <v>0</v>
      </c>
      <c r="I224" s="18">
        <f t="shared" si="71"/>
        <v>0</v>
      </c>
      <c r="J224" s="18">
        <f t="shared" si="71"/>
        <v>0</v>
      </c>
      <c r="K224" s="18">
        <f t="shared" si="71"/>
        <v>0</v>
      </c>
      <c r="L224" s="76">
        <f t="shared" si="67"/>
        <v>0</v>
      </c>
    </row>
    <row r="225" spans="1:12" ht="15">
      <c r="A225" s="49">
        <v>512100</v>
      </c>
      <c r="B225" s="50" t="s">
        <v>188</v>
      </c>
      <c r="C225" s="51"/>
      <c r="D225" s="51"/>
      <c r="E225" s="51"/>
      <c r="F225" s="51"/>
      <c r="G225" s="51"/>
      <c r="H225" s="51"/>
      <c r="I225" s="51"/>
      <c r="J225" s="51"/>
      <c r="K225" s="51"/>
      <c r="L225" s="76">
        <f t="shared" si="67"/>
        <v>0</v>
      </c>
    </row>
    <row r="226" spans="1:12" ht="15">
      <c r="A226" s="49">
        <v>512200</v>
      </c>
      <c r="B226" s="50" t="s">
        <v>189</v>
      </c>
      <c r="C226" s="51">
        <f aca="true" t="shared" si="72" ref="C226:K226">+C227+C228+C229+C230</f>
        <v>0</v>
      </c>
      <c r="D226" s="51">
        <f t="shared" si="72"/>
        <v>0</v>
      </c>
      <c r="E226" s="51">
        <f>+E227+E228+E229+E230</f>
        <v>0</v>
      </c>
      <c r="F226" s="51">
        <f>+F227+F228+F229+F230</f>
        <v>0</v>
      </c>
      <c r="G226" s="51">
        <f>+G227+G228+G229+G230</f>
        <v>0</v>
      </c>
      <c r="H226" s="51">
        <f>+H227+H228+H229+H230</f>
        <v>0</v>
      </c>
      <c r="I226" s="51">
        <f t="shared" si="72"/>
        <v>0</v>
      </c>
      <c r="J226" s="51">
        <f t="shared" si="72"/>
        <v>0</v>
      </c>
      <c r="K226" s="51">
        <f t="shared" si="72"/>
        <v>0</v>
      </c>
      <c r="L226" s="76">
        <f t="shared" si="67"/>
        <v>0</v>
      </c>
    </row>
    <row r="227" spans="1:12" ht="15">
      <c r="A227" s="52">
        <v>512211</v>
      </c>
      <c r="B227" s="50" t="s">
        <v>113</v>
      </c>
      <c r="C227" s="51"/>
      <c r="D227" s="51"/>
      <c r="E227" s="51"/>
      <c r="F227" s="51"/>
      <c r="G227" s="51"/>
      <c r="H227" s="51"/>
      <c r="I227" s="51"/>
      <c r="J227" s="51"/>
      <c r="K227" s="51"/>
      <c r="L227" s="76">
        <f t="shared" si="67"/>
        <v>0</v>
      </c>
    </row>
    <row r="228" spans="1:12" ht="15">
      <c r="A228" s="52">
        <v>512232</v>
      </c>
      <c r="B228" s="50" t="s">
        <v>190</v>
      </c>
      <c r="C228" s="51"/>
      <c r="D228" s="51"/>
      <c r="E228" s="51"/>
      <c r="F228" s="51"/>
      <c r="G228" s="51"/>
      <c r="H228" s="51"/>
      <c r="I228" s="51"/>
      <c r="J228" s="51"/>
      <c r="K228" s="51"/>
      <c r="L228" s="76">
        <f t="shared" si="67"/>
        <v>0</v>
      </c>
    </row>
    <row r="229" spans="1:12" ht="15">
      <c r="A229" s="52">
        <v>512241</v>
      </c>
      <c r="B229" s="50" t="s">
        <v>191</v>
      </c>
      <c r="C229" s="51"/>
      <c r="D229" s="51"/>
      <c r="E229" s="51"/>
      <c r="F229" s="51"/>
      <c r="G229" s="51"/>
      <c r="H229" s="51"/>
      <c r="I229" s="51"/>
      <c r="J229" s="51"/>
      <c r="K229" s="51"/>
      <c r="L229" s="76">
        <f t="shared" si="67"/>
        <v>0</v>
      </c>
    </row>
    <row r="230" spans="1:12" ht="15">
      <c r="A230" s="52">
        <v>512251</v>
      </c>
      <c r="B230" s="50" t="s">
        <v>115</v>
      </c>
      <c r="C230" s="51"/>
      <c r="D230" s="51"/>
      <c r="E230" s="51"/>
      <c r="F230" s="51"/>
      <c r="G230" s="51"/>
      <c r="H230" s="51"/>
      <c r="I230" s="51"/>
      <c r="J230" s="51"/>
      <c r="K230" s="51"/>
      <c r="L230" s="76">
        <f t="shared" si="67"/>
        <v>0</v>
      </c>
    </row>
    <row r="231" spans="1:12" ht="15">
      <c r="A231" s="49">
        <v>512300</v>
      </c>
      <c r="B231" s="50" t="s">
        <v>192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76">
        <f t="shared" si="67"/>
        <v>0</v>
      </c>
    </row>
    <row r="232" spans="1:12" ht="15">
      <c r="A232" s="49">
        <v>512400</v>
      </c>
      <c r="B232" s="50" t="s">
        <v>193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76">
        <f t="shared" si="67"/>
        <v>0</v>
      </c>
    </row>
    <row r="233" spans="1:12" ht="15">
      <c r="A233" s="49">
        <v>512500</v>
      </c>
      <c r="B233" s="50" t="s">
        <v>194</v>
      </c>
      <c r="C233" s="51"/>
      <c r="D233" s="51"/>
      <c r="E233" s="51"/>
      <c r="F233" s="51"/>
      <c r="G233" s="51"/>
      <c r="H233" s="51"/>
      <c r="I233" s="51"/>
      <c r="J233" s="51"/>
      <c r="K233" s="51"/>
      <c r="L233" s="76">
        <f t="shared" si="67"/>
        <v>0</v>
      </c>
    </row>
    <row r="234" spans="1:12" ht="15">
      <c r="A234" s="49">
        <v>512600</v>
      </c>
      <c r="B234" s="50" t="s">
        <v>195</v>
      </c>
      <c r="C234" s="51">
        <f aca="true" t="shared" si="73" ref="C234:K234">+C235+C236</f>
        <v>0</v>
      </c>
      <c r="D234" s="51">
        <f t="shared" si="73"/>
        <v>0</v>
      </c>
      <c r="E234" s="51">
        <f>+E235+E236</f>
        <v>0</v>
      </c>
      <c r="F234" s="51">
        <f>+F235+F236</f>
        <v>0</v>
      </c>
      <c r="G234" s="51">
        <f>+G235+G236</f>
        <v>0</v>
      </c>
      <c r="H234" s="51">
        <f>+H235+H236</f>
        <v>0</v>
      </c>
      <c r="I234" s="51">
        <f t="shared" si="73"/>
        <v>0</v>
      </c>
      <c r="J234" s="51">
        <f t="shared" si="73"/>
        <v>0</v>
      </c>
      <c r="K234" s="51">
        <f t="shared" si="73"/>
        <v>0</v>
      </c>
      <c r="L234" s="76">
        <f t="shared" si="67"/>
        <v>0</v>
      </c>
    </row>
    <row r="235" spans="1:12" ht="15">
      <c r="A235" s="52">
        <v>512611</v>
      </c>
      <c r="B235" s="50" t="s">
        <v>196</v>
      </c>
      <c r="C235" s="51"/>
      <c r="D235" s="51"/>
      <c r="E235" s="51"/>
      <c r="F235" s="51"/>
      <c r="G235" s="51"/>
      <c r="H235" s="51"/>
      <c r="I235" s="51"/>
      <c r="J235" s="51"/>
      <c r="K235" s="51"/>
      <c r="L235" s="76">
        <f t="shared" si="67"/>
        <v>0</v>
      </c>
    </row>
    <row r="236" spans="1:12" ht="15">
      <c r="A236" s="52">
        <v>512631</v>
      </c>
      <c r="B236" s="50" t="s">
        <v>197</v>
      </c>
      <c r="C236" s="51"/>
      <c r="D236" s="51"/>
      <c r="E236" s="51"/>
      <c r="F236" s="51"/>
      <c r="G236" s="51"/>
      <c r="H236" s="51"/>
      <c r="I236" s="51"/>
      <c r="J236" s="51"/>
      <c r="K236" s="51"/>
      <c r="L236" s="76">
        <f t="shared" si="67"/>
        <v>0</v>
      </c>
    </row>
    <row r="237" spans="1:12" s="19" customFormat="1" ht="15">
      <c r="A237" s="37">
        <v>513000</v>
      </c>
      <c r="B237" s="38" t="s">
        <v>150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76">
        <f t="shared" si="67"/>
        <v>0</v>
      </c>
    </row>
    <row r="238" spans="1:12" s="19" customFormat="1" ht="15">
      <c r="A238" s="35">
        <v>515000</v>
      </c>
      <c r="B238" s="17" t="s">
        <v>198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76">
        <f t="shared" si="67"/>
        <v>0</v>
      </c>
    </row>
    <row r="239" spans="1:12" ht="15">
      <c r="A239" s="53">
        <v>515100</v>
      </c>
      <c r="B239" s="12" t="s">
        <v>198</v>
      </c>
      <c r="C239" s="54">
        <f aca="true" t="shared" si="74" ref="C239:K239">+C240</f>
        <v>0</v>
      </c>
      <c r="D239" s="54">
        <f t="shared" si="74"/>
        <v>0</v>
      </c>
      <c r="E239" s="54">
        <f>+E240</f>
        <v>0</v>
      </c>
      <c r="F239" s="54">
        <f>+F240</f>
        <v>0</v>
      </c>
      <c r="G239" s="54">
        <f>+G240</f>
        <v>0</v>
      </c>
      <c r="H239" s="54">
        <f>+H240</f>
        <v>0</v>
      </c>
      <c r="I239" s="54">
        <f t="shared" si="74"/>
        <v>0</v>
      </c>
      <c r="J239" s="54">
        <f t="shared" si="74"/>
        <v>0</v>
      </c>
      <c r="K239" s="54">
        <f t="shared" si="74"/>
        <v>0</v>
      </c>
      <c r="L239" s="76">
        <f t="shared" si="67"/>
        <v>0</v>
      </c>
    </row>
    <row r="240" spans="1:12" ht="15">
      <c r="A240" s="55">
        <v>515121</v>
      </c>
      <c r="B240" s="12" t="s">
        <v>199</v>
      </c>
      <c r="C240" s="54"/>
      <c r="D240" s="54"/>
      <c r="E240" s="54"/>
      <c r="F240" s="54"/>
      <c r="G240" s="54"/>
      <c r="H240" s="54"/>
      <c r="I240" s="54"/>
      <c r="J240" s="54"/>
      <c r="K240" s="54"/>
      <c r="L240" s="76">
        <f t="shared" si="67"/>
        <v>0</v>
      </c>
    </row>
    <row r="241" spans="1:12" s="43" customFormat="1" ht="32.25" thickBot="1">
      <c r="A241" s="56"/>
      <c r="B241" s="57" t="s">
        <v>200</v>
      </c>
      <c r="C241" s="58">
        <f aca="true" t="shared" si="75" ref="C241:K241">+C214+C224+C237+C238</f>
        <v>0</v>
      </c>
      <c r="D241" s="58">
        <f t="shared" si="75"/>
        <v>0</v>
      </c>
      <c r="E241" s="58">
        <f>+E214+E224+E237+E238</f>
        <v>0</v>
      </c>
      <c r="F241" s="58">
        <f>+F214+F224+F237+F238</f>
        <v>0</v>
      </c>
      <c r="G241" s="58">
        <f>+G214+G224+G237+G238</f>
        <v>0</v>
      </c>
      <c r="H241" s="58">
        <f>+H214+H224+H237+H238</f>
        <v>0</v>
      </c>
      <c r="I241" s="58">
        <f t="shared" si="75"/>
        <v>0</v>
      </c>
      <c r="J241" s="58">
        <f t="shared" si="75"/>
        <v>0</v>
      </c>
      <c r="K241" s="58">
        <f t="shared" si="75"/>
        <v>0</v>
      </c>
      <c r="L241" s="77">
        <f t="shared" si="67"/>
        <v>0</v>
      </c>
    </row>
    <row r="242" spans="1:12" s="19" customFormat="1" ht="15.75" thickBot="1">
      <c r="A242" s="59">
        <v>611000</v>
      </c>
      <c r="B242" s="60" t="s">
        <v>201</v>
      </c>
      <c r="C242" s="61"/>
      <c r="D242" s="61"/>
      <c r="E242" s="61"/>
      <c r="F242" s="61"/>
      <c r="G242" s="61"/>
      <c r="H242" s="61"/>
      <c r="I242" s="61"/>
      <c r="J242" s="61"/>
      <c r="K242" s="61"/>
      <c r="L242" s="78">
        <f t="shared" si="67"/>
        <v>0</v>
      </c>
    </row>
    <row r="243" spans="1:12" s="43" customFormat="1" ht="48" thickBot="1">
      <c r="A243" s="40"/>
      <c r="B243" s="62" t="s">
        <v>202</v>
      </c>
      <c r="C243" s="42">
        <f aca="true" t="shared" si="76" ref="C243:K243">+C242</f>
        <v>0</v>
      </c>
      <c r="D243" s="42">
        <f t="shared" si="76"/>
        <v>0</v>
      </c>
      <c r="E243" s="42">
        <f>+E242</f>
        <v>0</v>
      </c>
      <c r="F243" s="42">
        <f>+F242</f>
        <v>0</v>
      </c>
      <c r="G243" s="42">
        <f>+G242</f>
        <v>0</v>
      </c>
      <c r="H243" s="42">
        <f>+H242</f>
        <v>0</v>
      </c>
      <c r="I243" s="42">
        <f t="shared" si="76"/>
        <v>0</v>
      </c>
      <c r="J243" s="42">
        <f t="shared" si="76"/>
        <v>0</v>
      </c>
      <c r="K243" s="42">
        <f t="shared" si="76"/>
        <v>0</v>
      </c>
      <c r="L243" s="78">
        <f t="shared" si="67"/>
        <v>0</v>
      </c>
    </row>
    <row r="244" spans="1:12" s="43" customFormat="1" ht="16.5" thickBot="1">
      <c r="A244" s="90"/>
      <c r="B244" s="62"/>
      <c r="C244" s="42"/>
      <c r="D244" s="42"/>
      <c r="E244" s="42"/>
      <c r="F244" s="42"/>
      <c r="G244" s="42"/>
      <c r="H244" s="42"/>
      <c r="I244" s="42"/>
      <c r="J244" s="42"/>
      <c r="K244" s="42"/>
      <c r="L244" s="78"/>
    </row>
    <row r="245" spans="1:12" s="98" customFormat="1" ht="28.5" customHeight="1" thickBot="1">
      <c r="A245" s="94"/>
      <c r="B245" s="95" t="s">
        <v>203</v>
      </c>
      <c r="C245" s="96">
        <f aca="true" t="shared" si="77" ref="C245:K245">+C243+C241+C208</f>
        <v>0</v>
      </c>
      <c r="D245" s="96">
        <f t="shared" si="77"/>
        <v>0</v>
      </c>
      <c r="E245" s="96">
        <f t="shared" si="77"/>
        <v>0</v>
      </c>
      <c r="F245" s="96">
        <f t="shared" si="77"/>
        <v>0</v>
      </c>
      <c r="G245" s="96">
        <f t="shared" si="77"/>
        <v>0</v>
      </c>
      <c r="H245" s="96">
        <f t="shared" si="77"/>
        <v>0</v>
      </c>
      <c r="I245" s="96">
        <f t="shared" si="77"/>
        <v>0</v>
      </c>
      <c r="J245" s="96">
        <f t="shared" si="77"/>
        <v>0</v>
      </c>
      <c r="K245" s="96">
        <f t="shared" si="77"/>
        <v>0</v>
      </c>
      <c r="L245" s="97">
        <f>SUM(C245:K245)</f>
        <v>0</v>
      </c>
    </row>
    <row r="246" ht="101.25" customHeight="1">
      <c r="B246">
        <f>++R127</f>
        <v>0</v>
      </c>
    </row>
    <row r="247" spans="1:11" ht="12.75">
      <c r="A247" s="80"/>
      <c r="B247" s="81" t="s">
        <v>209</v>
      </c>
      <c r="F247" s="63" t="s">
        <v>207</v>
      </c>
      <c r="H247" t="s">
        <v>208</v>
      </c>
      <c r="I247" s="63"/>
      <c r="J247" s="63"/>
      <c r="K247" s="63"/>
    </row>
    <row r="248" spans="6:11" ht="12.75">
      <c r="F248" s="82"/>
      <c r="I248" s="75"/>
      <c r="J248" s="75"/>
      <c r="K248" s="75"/>
    </row>
    <row r="251" ht="12.75">
      <c r="B251" t="s">
        <v>226</v>
      </c>
    </row>
  </sheetData>
  <sheetProtection/>
  <mergeCells count="24">
    <mergeCell ref="A213:B213"/>
    <mergeCell ref="C213:L213"/>
    <mergeCell ref="L5:L6"/>
    <mergeCell ref="C9:L9"/>
    <mergeCell ref="C10:L10"/>
    <mergeCell ref="A11:B11"/>
    <mergeCell ref="A210:B210"/>
    <mergeCell ref="A211:B211"/>
    <mergeCell ref="C211:L211"/>
    <mergeCell ref="K5:K6"/>
    <mergeCell ref="A3:B3"/>
    <mergeCell ref="A5:A6"/>
    <mergeCell ref="B5:B6"/>
    <mergeCell ref="E5:E6"/>
    <mergeCell ref="F5:F6"/>
    <mergeCell ref="A8:B8"/>
    <mergeCell ref="I5:I6"/>
    <mergeCell ref="J5:J6"/>
    <mergeCell ref="A9:B9"/>
    <mergeCell ref="A10:B10"/>
    <mergeCell ref="C5:C6"/>
    <mergeCell ref="D5:D6"/>
    <mergeCell ref="G5:G6"/>
    <mergeCell ref="H5:H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5" width="15.28125" style="0" customWidth="1"/>
    <col min="6" max="6" width="15.421875" style="0" customWidth="1"/>
    <col min="7" max="7" width="15.7109375" style="0" customWidth="1"/>
    <col min="8" max="8" width="17.421875" style="0" customWidth="1"/>
    <col min="9" max="11" width="15.421875" style="0" customWidth="1"/>
    <col min="12" max="12" width="15.7109375" style="0" customWidth="1"/>
  </cols>
  <sheetData>
    <row r="1" spans="1:12" ht="25.5" customHeight="1">
      <c r="A1" s="84" t="s">
        <v>224</v>
      </c>
      <c r="B1" s="84"/>
      <c r="C1" s="84"/>
      <c r="D1" s="84"/>
      <c r="E1" s="84"/>
      <c r="F1" s="84"/>
      <c r="G1" s="84"/>
      <c r="H1" s="84"/>
      <c r="I1" s="79"/>
      <c r="J1" s="64"/>
      <c r="K1" s="64"/>
      <c r="L1" s="1"/>
    </row>
    <row r="2" ht="20.25" customHeight="1"/>
    <row r="3" spans="1:11" ht="21.75" customHeight="1">
      <c r="A3" s="139" t="s">
        <v>204</v>
      </c>
      <c r="B3" s="139"/>
      <c r="C3" s="83"/>
      <c r="D3" s="83"/>
      <c r="E3" s="83" t="s">
        <v>226</v>
      </c>
      <c r="F3" s="81"/>
      <c r="G3" s="83"/>
      <c r="H3" s="83"/>
      <c r="I3" s="4"/>
      <c r="J3" s="4"/>
      <c r="K3" s="4"/>
    </row>
    <row r="4" spans="1:11" ht="16.5" thickBot="1">
      <c r="A4" s="2"/>
      <c r="B4" s="2"/>
      <c r="C4" s="4"/>
      <c r="D4" s="4"/>
      <c r="E4" s="4"/>
      <c r="F4" s="4"/>
      <c r="G4" s="85"/>
      <c r="H4" s="3"/>
      <c r="I4" s="4"/>
      <c r="J4" s="4"/>
      <c r="K4" s="4"/>
    </row>
    <row r="5" spans="1:12" ht="34.5" customHeight="1" thickBot="1">
      <c r="A5" s="140" t="s">
        <v>0</v>
      </c>
      <c r="B5" s="142" t="s">
        <v>1</v>
      </c>
      <c r="C5" s="133" t="s">
        <v>210</v>
      </c>
      <c r="D5" s="131" t="s">
        <v>227</v>
      </c>
      <c r="E5" s="131" t="s">
        <v>222</v>
      </c>
      <c r="F5" s="131" t="s">
        <v>213</v>
      </c>
      <c r="G5" s="127" t="s">
        <v>211</v>
      </c>
      <c r="H5" s="129" t="s">
        <v>212</v>
      </c>
      <c r="I5" s="129" t="s">
        <v>214</v>
      </c>
      <c r="J5" s="137" t="s">
        <v>206</v>
      </c>
      <c r="K5" s="137" t="s">
        <v>205</v>
      </c>
      <c r="L5" s="144" t="s">
        <v>2</v>
      </c>
    </row>
    <row r="6" spans="1:12" ht="49.5" customHeight="1" thickBot="1">
      <c r="A6" s="141"/>
      <c r="B6" s="143"/>
      <c r="C6" s="134"/>
      <c r="D6" s="135"/>
      <c r="E6" s="132"/>
      <c r="F6" s="132"/>
      <c r="G6" s="128"/>
      <c r="H6" s="130"/>
      <c r="I6" s="130"/>
      <c r="J6" s="138"/>
      <c r="K6" s="138"/>
      <c r="L6" s="145"/>
    </row>
    <row r="7" spans="1:12" ht="13.5" thickBot="1">
      <c r="A7" s="5">
        <v>1</v>
      </c>
      <c r="B7" s="6">
        <v>2</v>
      </c>
      <c r="C7" s="105">
        <v>3</v>
      </c>
      <c r="D7" s="107"/>
      <c r="E7" s="104">
        <v>4</v>
      </c>
      <c r="F7" s="5">
        <v>5</v>
      </c>
      <c r="G7" s="6">
        <v>6</v>
      </c>
      <c r="H7" s="5">
        <v>7</v>
      </c>
      <c r="I7" s="6">
        <v>8</v>
      </c>
      <c r="J7" s="5">
        <v>9</v>
      </c>
      <c r="K7" s="6">
        <v>10</v>
      </c>
      <c r="L7" s="5">
        <v>11</v>
      </c>
    </row>
    <row r="8" spans="1:12" s="93" customFormat="1" ht="24.75" customHeight="1" thickTop="1">
      <c r="A8" s="136" t="s">
        <v>217</v>
      </c>
      <c r="B8" s="136"/>
      <c r="C8" s="92"/>
      <c r="D8" s="106"/>
      <c r="E8" s="92"/>
      <c r="F8" s="92"/>
      <c r="G8" s="92"/>
      <c r="H8" s="92"/>
      <c r="I8" s="92"/>
      <c r="J8" s="92"/>
      <c r="K8" s="92"/>
      <c r="L8" s="115"/>
    </row>
    <row r="9" spans="1:12" s="91" customFormat="1" ht="18.75" customHeight="1">
      <c r="A9" s="122" t="s">
        <v>220</v>
      </c>
      <c r="B9" s="123"/>
      <c r="C9" s="125"/>
      <c r="D9" s="125"/>
      <c r="E9" s="125"/>
      <c r="F9" s="125"/>
      <c r="G9" s="125"/>
      <c r="H9" s="125"/>
      <c r="I9" s="125"/>
      <c r="J9" s="125"/>
      <c r="K9" s="125"/>
      <c r="L9" s="126"/>
    </row>
    <row r="10" spans="1:12" s="91" customFormat="1" ht="17.25" customHeight="1">
      <c r="A10" s="122" t="s">
        <v>218</v>
      </c>
      <c r="B10" s="123"/>
      <c r="C10" s="125"/>
      <c r="D10" s="125"/>
      <c r="E10" s="125"/>
      <c r="F10" s="125"/>
      <c r="G10" s="125"/>
      <c r="H10" s="125"/>
      <c r="I10" s="125"/>
      <c r="J10" s="125"/>
      <c r="K10" s="125"/>
      <c r="L10" s="126"/>
    </row>
    <row r="11" spans="1:12" s="91" customFormat="1" ht="17.25" customHeight="1">
      <c r="A11" s="122" t="s">
        <v>221</v>
      </c>
      <c r="B11" s="123"/>
      <c r="C11" s="103"/>
      <c r="D11" s="103"/>
      <c r="E11" s="103"/>
      <c r="F11" s="103"/>
      <c r="G11" s="103"/>
      <c r="H11" s="103"/>
      <c r="I11" s="103"/>
      <c r="J11" s="103"/>
      <c r="K11" s="103"/>
      <c r="L11" s="116"/>
    </row>
    <row r="12" spans="1:12" s="10" customFormat="1" ht="15">
      <c r="A12" s="7">
        <v>411000</v>
      </c>
      <c r="B12" s="8" t="s">
        <v>3</v>
      </c>
      <c r="C12" s="9">
        <f aca="true" t="shared" si="0" ref="C12:K13">+C13</f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aca="true" t="shared" si="1" ref="L12:L75">SUM(C12:K12)</f>
        <v>0</v>
      </c>
    </row>
    <row r="13" spans="1:12" ht="15">
      <c r="A13" s="11">
        <v>411100</v>
      </c>
      <c r="B13" s="12" t="s">
        <v>3</v>
      </c>
      <c r="C13" s="13">
        <f t="shared" si="0"/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9">
        <f t="shared" si="1"/>
        <v>0</v>
      </c>
    </row>
    <row r="14" spans="1:12" ht="15">
      <c r="A14" s="14">
        <v>411111</v>
      </c>
      <c r="B14" s="12" t="s">
        <v>4</v>
      </c>
      <c r="C14" s="15"/>
      <c r="D14" s="15"/>
      <c r="E14" s="15"/>
      <c r="F14" s="15"/>
      <c r="G14" s="15"/>
      <c r="H14" s="15"/>
      <c r="I14" s="15"/>
      <c r="J14" s="15"/>
      <c r="K14" s="15"/>
      <c r="L14" s="9">
        <f t="shared" si="1"/>
        <v>0</v>
      </c>
    </row>
    <row r="15" spans="1:12" s="19" customFormat="1" ht="15">
      <c r="A15" s="16">
        <v>412000</v>
      </c>
      <c r="B15" s="17" t="s">
        <v>5</v>
      </c>
      <c r="C15" s="18">
        <f aca="true" t="shared" si="2" ref="C15:K15">+C16+C18+C20</f>
        <v>0</v>
      </c>
      <c r="D15" s="18">
        <f t="shared" si="2"/>
        <v>0</v>
      </c>
      <c r="E15" s="18">
        <f>+E16+E18+E20</f>
        <v>0</v>
      </c>
      <c r="F15" s="18">
        <f>+F16+F18+F20</f>
        <v>0</v>
      </c>
      <c r="G15" s="18">
        <f>+G16+G18+G20</f>
        <v>0</v>
      </c>
      <c r="H15" s="18">
        <f>+H16+H18+H20</f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9">
        <f t="shared" si="1"/>
        <v>0</v>
      </c>
    </row>
    <row r="16" spans="1:12" ht="15">
      <c r="A16" s="11">
        <v>412100</v>
      </c>
      <c r="B16" s="12" t="s">
        <v>6</v>
      </c>
      <c r="C16" s="20">
        <f aca="true" t="shared" si="3" ref="C16:K16">+C17</f>
        <v>0</v>
      </c>
      <c r="D16" s="20">
        <f t="shared" si="3"/>
        <v>0</v>
      </c>
      <c r="E16" s="20">
        <f>+E17</f>
        <v>0</v>
      </c>
      <c r="F16" s="20">
        <f>+F17</f>
        <v>0</v>
      </c>
      <c r="G16" s="20">
        <f>+G17</f>
        <v>0</v>
      </c>
      <c r="H16" s="20">
        <f>+H17</f>
        <v>0</v>
      </c>
      <c r="I16" s="20">
        <f t="shared" si="3"/>
        <v>0</v>
      </c>
      <c r="J16" s="20">
        <f t="shared" si="3"/>
        <v>0</v>
      </c>
      <c r="K16" s="20">
        <f t="shared" si="3"/>
        <v>0</v>
      </c>
      <c r="L16" s="9">
        <f t="shared" si="1"/>
        <v>0</v>
      </c>
    </row>
    <row r="17" spans="1:12" ht="15">
      <c r="A17" s="21">
        <v>412111</v>
      </c>
      <c r="B17" s="22" t="s">
        <v>6</v>
      </c>
      <c r="C17" s="20"/>
      <c r="D17" s="20"/>
      <c r="E17" s="20"/>
      <c r="F17" s="20"/>
      <c r="G17" s="20"/>
      <c r="H17" s="20"/>
      <c r="I17" s="20"/>
      <c r="J17" s="20"/>
      <c r="K17" s="20"/>
      <c r="L17" s="9">
        <f t="shared" si="1"/>
        <v>0</v>
      </c>
    </row>
    <row r="18" spans="1:12" ht="15">
      <c r="A18" s="11">
        <v>412200</v>
      </c>
      <c r="B18" s="12" t="s">
        <v>7</v>
      </c>
      <c r="C18" s="20">
        <f aca="true" t="shared" si="4" ref="C18:K18">+C19</f>
        <v>0</v>
      </c>
      <c r="D18" s="20">
        <f t="shared" si="4"/>
        <v>0</v>
      </c>
      <c r="E18" s="20">
        <f>+E19</f>
        <v>0</v>
      </c>
      <c r="F18" s="20">
        <f>+F19</f>
        <v>0</v>
      </c>
      <c r="G18" s="20">
        <f>+G19</f>
        <v>0</v>
      </c>
      <c r="H18" s="20">
        <f>+H19</f>
        <v>0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9">
        <f t="shared" si="1"/>
        <v>0</v>
      </c>
    </row>
    <row r="19" spans="1:12" ht="15">
      <c r="A19" s="23">
        <v>412211</v>
      </c>
      <c r="B19" s="12" t="s">
        <v>7</v>
      </c>
      <c r="C19" s="20"/>
      <c r="D19" s="20"/>
      <c r="E19" s="20"/>
      <c r="F19" s="20"/>
      <c r="G19" s="20"/>
      <c r="H19" s="20"/>
      <c r="I19" s="20"/>
      <c r="J19" s="20"/>
      <c r="K19" s="20"/>
      <c r="L19" s="9">
        <f t="shared" si="1"/>
        <v>0</v>
      </c>
    </row>
    <row r="20" spans="1:12" ht="15">
      <c r="A20" s="11">
        <v>412300</v>
      </c>
      <c r="B20" s="12" t="s">
        <v>8</v>
      </c>
      <c r="C20" s="20">
        <f aca="true" t="shared" si="5" ref="C20:K20">+C21</f>
        <v>0</v>
      </c>
      <c r="D20" s="20">
        <f t="shared" si="5"/>
        <v>0</v>
      </c>
      <c r="E20" s="20">
        <f>+E21</f>
        <v>0</v>
      </c>
      <c r="F20" s="20">
        <f>+F21</f>
        <v>0</v>
      </c>
      <c r="G20" s="20">
        <f>+G21</f>
        <v>0</v>
      </c>
      <c r="H20" s="20">
        <f>+H21</f>
        <v>0</v>
      </c>
      <c r="I20" s="20">
        <f t="shared" si="5"/>
        <v>0</v>
      </c>
      <c r="J20" s="20">
        <f t="shared" si="5"/>
        <v>0</v>
      </c>
      <c r="K20" s="20">
        <f t="shared" si="5"/>
        <v>0</v>
      </c>
      <c r="L20" s="9">
        <f t="shared" si="1"/>
        <v>0</v>
      </c>
    </row>
    <row r="21" spans="1:12" ht="15">
      <c r="A21" s="23">
        <v>412311</v>
      </c>
      <c r="B21" s="12" t="s">
        <v>8</v>
      </c>
      <c r="C21" s="20"/>
      <c r="D21" s="20"/>
      <c r="E21" s="20"/>
      <c r="F21" s="20"/>
      <c r="G21" s="20"/>
      <c r="H21" s="20"/>
      <c r="I21" s="20"/>
      <c r="J21" s="20"/>
      <c r="K21" s="20"/>
      <c r="L21" s="9">
        <f t="shared" si="1"/>
        <v>0</v>
      </c>
    </row>
    <row r="22" spans="1:12" s="19" customFormat="1" ht="15">
      <c r="A22" s="16">
        <v>413000</v>
      </c>
      <c r="B22" s="17" t="s">
        <v>9</v>
      </c>
      <c r="C22" s="18">
        <f aca="true" t="shared" si="6" ref="C22:K22">+C23</f>
        <v>0</v>
      </c>
      <c r="D22" s="18">
        <f t="shared" si="6"/>
        <v>0</v>
      </c>
      <c r="E22" s="18">
        <f>+E23</f>
        <v>0</v>
      </c>
      <c r="F22" s="18">
        <f>+F23</f>
        <v>0</v>
      </c>
      <c r="G22" s="18">
        <f>+G23</f>
        <v>0</v>
      </c>
      <c r="H22" s="18">
        <f>+H23</f>
        <v>0</v>
      </c>
      <c r="I22" s="18">
        <f t="shared" si="6"/>
        <v>0</v>
      </c>
      <c r="J22" s="18">
        <f t="shared" si="6"/>
        <v>0</v>
      </c>
      <c r="K22" s="18">
        <f t="shared" si="6"/>
        <v>0</v>
      </c>
      <c r="L22" s="9">
        <f t="shared" si="1"/>
        <v>0</v>
      </c>
    </row>
    <row r="23" spans="1:14" ht="15">
      <c r="A23" s="11">
        <v>413100</v>
      </c>
      <c r="B23" s="12" t="s">
        <v>9</v>
      </c>
      <c r="C23" s="20">
        <f aca="true" t="shared" si="7" ref="C23:K23">+C25+C24</f>
        <v>0</v>
      </c>
      <c r="D23" s="20">
        <f t="shared" si="7"/>
        <v>0</v>
      </c>
      <c r="E23" s="20">
        <f>+E25+E24</f>
        <v>0</v>
      </c>
      <c r="F23" s="20">
        <f>+F25+F24</f>
        <v>0</v>
      </c>
      <c r="G23" s="20">
        <f>+G25+G24</f>
        <v>0</v>
      </c>
      <c r="H23" s="20">
        <f>+H25+H24</f>
        <v>0</v>
      </c>
      <c r="I23" s="20">
        <f t="shared" si="7"/>
        <v>0</v>
      </c>
      <c r="J23" s="20">
        <f t="shared" si="7"/>
        <v>0</v>
      </c>
      <c r="K23" s="20">
        <f t="shared" si="7"/>
        <v>0</v>
      </c>
      <c r="L23" s="9">
        <f t="shared" si="1"/>
        <v>0</v>
      </c>
      <c r="N23" s="24"/>
    </row>
    <row r="24" spans="1:14" ht="15">
      <c r="A24" s="23">
        <v>413142</v>
      </c>
      <c r="B24" s="12" t="s">
        <v>10</v>
      </c>
      <c r="C24" s="20"/>
      <c r="D24" s="20"/>
      <c r="E24" s="20"/>
      <c r="F24" s="20"/>
      <c r="G24" s="20"/>
      <c r="H24" s="20"/>
      <c r="I24" s="20"/>
      <c r="J24" s="20"/>
      <c r="K24" s="20"/>
      <c r="L24" s="9">
        <f t="shared" si="1"/>
        <v>0</v>
      </c>
      <c r="N24" s="24"/>
    </row>
    <row r="25" spans="1:14" ht="15">
      <c r="A25" s="23">
        <v>413151</v>
      </c>
      <c r="B25" s="12" t="s">
        <v>11</v>
      </c>
      <c r="C25" s="20"/>
      <c r="D25" s="20"/>
      <c r="E25" s="20"/>
      <c r="F25" s="20"/>
      <c r="G25" s="20"/>
      <c r="H25" s="20"/>
      <c r="I25" s="20"/>
      <c r="J25" s="20"/>
      <c r="K25" s="20"/>
      <c r="L25" s="9">
        <f t="shared" si="1"/>
        <v>0</v>
      </c>
      <c r="N25" s="24"/>
    </row>
    <row r="26" spans="1:12" s="19" customFormat="1" ht="15">
      <c r="A26" s="16">
        <v>414000</v>
      </c>
      <c r="B26" s="17" t="s">
        <v>12</v>
      </c>
      <c r="C26" s="18">
        <f aca="true" t="shared" si="8" ref="C26:K26">+C27+C30+C32+C34</f>
        <v>0</v>
      </c>
      <c r="D26" s="18">
        <f t="shared" si="8"/>
        <v>0</v>
      </c>
      <c r="E26" s="18">
        <f>+E27+E30+E32+E34</f>
        <v>0</v>
      </c>
      <c r="F26" s="18">
        <f>+F27+F30+F32+F34</f>
        <v>0</v>
      </c>
      <c r="G26" s="18">
        <f>+G27+G30+G32+G34</f>
        <v>0</v>
      </c>
      <c r="H26" s="18">
        <f>+H27+H30+H32+H34</f>
        <v>0</v>
      </c>
      <c r="I26" s="18">
        <f t="shared" si="8"/>
        <v>0</v>
      </c>
      <c r="J26" s="18">
        <f t="shared" si="8"/>
        <v>0</v>
      </c>
      <c r="K26" s="18">
        <f t="shared" si="8"/>
        <v>0</v>
      </c>
      <c r="L26" s="9">
        <f t="shared" si="1"/>
        <v>0</v>
      </c>
    </row>
    <row r="27" spans="1:12" ht="15">
      <c r="A27" s="11">
        <v>414100</v>
      </c>
      <c r="B27" s="12" t="s">
        <v>13</v>
      </c>
      <c r="C27" s="20">
        <f aca="true" t="shared" si="9" ref="C27:K27">+C28+C29</f>
        <v>0</v>
      </c>
      <c r="D27" s="20">
        <f t="shared" si="9"/>
        <v>0</v>
      </c>
      <c r="E27" s="20">
        <f>+E28+E29</f>
        <v>0</v>
      </c>
      <c r="F27" s="20">
        <f>+F28+F29</f>
        <v>0</v>
      </c>
      <c r="G27" s="20">
        <f>+G28+G29</f>
        <v>0</v>
      </c>
      <c r="H27" s="20">
        <f>+H28+H29</f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9">
        <f t="shared" si="1"/>
        <v>0</v>
      </c>
    </row>
    <row r="28" spans="1:12" ht="15">
      <c r="A28" s="23">
        <v>414111</v>
      </c>
      <c r="B28" s="12" t="s">
        <v>14</v>
      </c>
      <c r="C28" s="20"/>
      <c r="D28" s="20"/>
      <c r="E28" s="20"/>
      <c r="F28" s="20"/>
      <c r="G28" s="20"/>
      <c r="H28" s="20"/>
      <c r="I28" s="20"/>
      <c r="J28" s="20"/>
      <c r="K28" s="20"/>
      <c r="L28" s="9">
        <f t="shared" si="1"/>
        <v>0</v>
      </c>
    </row>
    <row r="29" spans="1:12" ht="15">
      <c r="A29" s="23">
        <v>414121</v>
      </c>
      <c r="B29" s="12" t="s">
        <v>15</v>
      </c>
      <c r="C29" s="20"/>
      <c r="D29" s="20"/>
      <c r="E29" s="20"/>
      <c r="F29" s="20"/>
      <c r="G29" s="20"/>
      <c r="H29" s="20"/>
      <c r="I29" s="20"/>
      <c r="J29" s="20"/>
      <c r="K29" s="20"/>
      <c r="L29" s="9">
        <f t="shared" si="1"/>
        <v>0</v>
      </c>
    </row>
    <row r="30" spans="1:12" ht="15">
      <c r="A30" s="11">
        <v>414200</v>
      </c>
      <c r="B30" s="12" t="s">
        <v>16</v>
      </c>
      <c r="C30" s="15">
        <f aca="true" t="shared" si="10" ref="C30:K30">+C31</f>
        <v>0</v>
      </c>
      <c r="D30" s="15">
        <f t="shared" si="10"/>
        <v>0</v>
      </c>
      <c r="E30" s="15">
        <f>+E31</f>
        <v>0</v>
      </c>
      <c r="F30" s="15">
        <f>+F31</f>
        <v>0</v>
      </c>
      <c r="G30" s="15">
        <f>+G31</f>
        <v>0</v>
      </c>
      <c r="H30" s="15">
        <f>+H31</f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9">
        <f t="shared" si="1"/>
        <v>0</v>
      </c>
    </row>
    <row r="31" spans="1:12" ht="15">
      <c r="A31" s="23">
        <v>414211</v>
      </c>
      <c r="B31" s="12" t="s">
        <v>16</v>
      </c>
      <c r="C31" s="20"/>
      <c r="D31" s="20"/>
      <c r="E31" s="20"/>
      <c r="F31" s="20"/>
      <c r="G31" s="20"/>
      <c r="H31" s="20"/>
      <c r="I31" s="20"/>
      <c r="J31" s="20"/>
      <c r="K31" s="20"/>
      <c r="L31" s="9">
        <f t="shared" si="1"/>
        <v>0</v>
      </c>
    </row>
    <row r="32" spans="1:12" ht="15">
      <c r="A32" s="11">
        <v>414300</v>
      </c>
      <c r="B32" s="12" t="s">
        <v>17</v>
      </c>
      <c r="C32" s="20">
        <f aca="true" t="shared" si="11" ref="C32:K32">+C33</f>
        <v>0</v>
      </c>
      <c r="D32" s="20">
        <f t="shared" si="11"/>
        <v>0</v>
      </c>
      <c r="E32" s="20">
        <f>+E33</f>
        <v>0</v>
      </c>
      <c r="F32" s="20">
        <f>+F33</f>
        <v>0</v>
      </c>
      <c r="G32" s="20">
        <f>+G33</f>
        <v>0</v>
      </c>
      <c r="H32" s="20">
        <f>+H33</f>
        <v>0</v>
      </c>
      <c r="I32" s="20">
        <f t="shared" si="11"/>
        <v>0</v>
      </c>
      <c r="J32" s="20">
        <f t="shared" si="11"/>
        <v>0</v>
      </c>
      <c r="K32" s="20">
        <f t="shared" si="11"/>
        <v>0</v>
      </c>
      <c r="L32" s="9">
        <f t="shared" si="1"/>
        <v>0</v>
      </c>
    </row>
    <row r="33" spans="1:12" ht="15">
      <c r="A33" s="23">
        <v>414311</v>
      </c>
      <c r="B33" s="12" t="s">
        <v>18</v>
      </c>
      <c r="C33" s="20"/>
      <c r="D33" s="20"/>
      <c r="E33" s="20"/>
      <c r="F33" s="20"/>
      <c r="G33" s="20"/>
      <c r="H33" s="20"/>
      <c r="I33" s="20"/>
      <c r="J33" s="20"/>
      <c r="K33" s="20"/>
      <c r="L33" s="9">
        <f t="shared" si="1"/>
        <v>0</v>
      </c>
    </row>
    <row r="34" spans="1:12" ht="15">
      <c r="A34" s="11">
        <v>414400</v>
      </c>
      <c r="B34" s="12" t="s">
        <v>19</v>
      </c>
      <c r="C34" s="20">
        <f aca="true" t="shared" si="12" ref="C34:K34">+C35</f>
        <v>0</v>
      </c>
      <c r="D34" s="20">
        <f t="shared" si="12"/>
        <v>0</v>
      </c>
      <c r="E34" s="20">
        <f>+E35</f>
        <v>0</v>
      </c>
      <c r="F34" s="20">
        <f>+F35</f>
        <v>0</v>
      </c>
      <c r="G34" s="20">
        <f>+G35</f>
        <v>0</v>
      </c>
      <c r="H34" s="20">
        <f>+H35</f>
        <v>0</v>
      </c>
      <c r="I34" s="20">
        <f t="shared" si="12"/>
        <v>0</v>
      </c>
      <c r="J34" s="20">
        <f t="shared" si="12"/>
        <v>0</v>
      </c>
      <c r="K34" s="20">
        <f t="shared" si="12"/>
        <v>0</v>
      </c>
      <c r="L34" s="9">
        <f t="shared" si="1"/>
        <v>0</v>
      </c>
    </row>
    <row r="35" spans="1:12" ht="15">
      <c r="A35" s="23">
        <v>414411</v>
      </c>
      <c r="B35" s="12" t="s">
        <v>19</v>
      </c>
      <c r="C35" s="20"/>
      <c r="D35" s="20"/>
      <c r="E35" s="20"/>
      <c r="F35" s="20"/>
      <c r="G35" s="20"/>
      <c r="H35" s="20"/>
      <c r="I35" s="20"/>
      <c r="J35" s="20"/>
      <c r="K35" s="20"/>
      <c r="L35" s="9">
        <f t="shared" si="1"/>
        <v>0</v>
      </c>
    </row>
    <row r="36" spans="1:12" s="19" customFormat="1" ht="15">
      <c r="A36" s="16">
        <v>415000</v>
      </c>
      <c r="B36" s="17" t="s">
        <v>20</v>
      </c>
      <c r="C36" s="18">
        <f aca="true" t="shared" si="13" ref="C36:K37">+C37</f>
        <v>0</v>
      </c>
      <c r="D36" s="18">
        <f t="shared" si="13"/>
        <v>0</v>
      </c>
      <c r="E36" s="18">
        <f t="shared" si="13"/>
        <v>0</v>
      </c>
      <c r="F36" s="18">
        <f t="shared" si="13"/>
        <v>0</v>
      </c>
      <c r="G36" s="18">
        <f t="shared" si="13"/>
        <v>0</v>
      </c>
      <c r="H36" s="18">
        <f t="shared" si="13"/>
        <v>0</v>
      </c>
      <c r="I36" s="18">
        <f t="shared" si="13"/>
        <v>0</v>
      </c>
      <c r="J36" s="18">
        <f t="shared" si="13"/>
        <v>0</v>
      </c>
      <c r="K36" s="18">
        <f t="shared" si="13"/>
        <v>0</v>
      </c>
      <c r="L36" s="9">
        <f t="shared" si="1"/>
        <v>0</v>
      </c>
    </row>
    <row r="37" spans="1:12" ht="15">
      <c r="A37" s="11">
        <v>415100</v>
      </c>
      <c r="B37" s="12" t="s">
        <v>20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t="shared" si="13"/>
        <v>0</v>
      </c>
      <c r="L37" s="9">
        <f t="shared" si="1"/>
        <v>0</v>
      </c>
    </row>
    <row r="38" spans="1:12" ht="15">
      <c r="A38" s="23">
        <v>415112</v>
      </c>
      <c r="B38" s="12" t="s">
        <v>21</v>
      </c>
      <c r="C38" s="20"/>
      <c r="D38" s="20"/>
      <c r="E38" s="20"/>
      <c r="F38" s="20"/>
      <c r="G38" s="20"/>
      <c r="H38" s="20"/>
      <c r="I38" s="20"/>
      <c r="J38" s="20"/>
      <c r="K38" s="20"/>
      <c r="L38" s="9">
        <f t="shared" si="1"/>
        <v>0</v>
      </c>
    </row>
    <row r="39" spans="1:12" s="19" customFormat="1" ht="15">
      <c r="A39" s="16">
        <v>416000</v>
      </c>
      <c r="B39" s="25" t="s">
        <v>22</v>
      </c>
      <c r="C39" s="18">
        <f aca="true" t="shared" si="14" ref="C39:K39">+C40</f>
        <v>0</v>
      </c>
      <c r="D39" s="18">
        <f t="shared" si="14"/>
        <v>0</v>
      </c>
      <c r="E39" s="18">
        <f>+E40</f>
        <v>0</v>
      </c>
      <c r="F39" s="18">
        <f>+F40</f>
        <v>0</v>
      </c>
      <c r="G39" s="18">
        <f>+G40</f>
        <v>0</v>
      </c>
      <c r="H39" s="18">
        <f>+H40</f>
        <v>0</v>
      </c>
      <c r="I39" s="18">
        <f t="shared" si="14"/>
        <v>0</v>
      </c>
      <c r="J39" s="18">
        <f t="shared" si="14"/>
        <v>0</v>
      </c>
      <c r="K39" s="18">
        <f t="shared" si="14"/>
        <v>0</v>
      </c>
      <c r="L39" s="9">
        <f t="shared" si="1"/>
        <v>0</v>
      </c>
    </row>
    <row r="40" spans="1:12" ht="15">
      <c r="A40" s="11">
        <v>416100</v>
      </c>
      <c r="B40" s="26" t="s">
        <v>22</v>
      </c>
      <c r="C40" s="20">
        <f aca="true" t="shared" si="15" ref="C40:K40">C41+C42</f>
        <v>0</v>
      </c>
      <c r="D40" s="20">
        <f t="shared" si="15"/>
        <v>0</v>
      </c>
      <c r="E40" s="20">
        <f>E41+E42</f>
        <v>0</v>
      </c>
      <c r="F40" s="20">
        <f>F41+F42</f>
        <v>0</v>
      </c>
      <c r="G40" s="20">
        <f>G41+G42</f>
        <v>0</v>
      </c>
      <c r="H40" s="20">
        <f>H41+H42</f>
        <v>0</v>
      </c>
      <c r="I40" s="20">
        <f t="shared" si="15"/>
        <v>0</v>
      </c>
      <c r="J40" s="20">
        <f t="shared" si="15"/>
        <v>0</v>
      </c>
      <c r="K40" s="20">
        <f t="shared" si="15"/>
        <v>0</v>
      </c>
      <c r="L40" s="9">
        <f t="shared" si="1"/>
        <v>0</v>
      </c>
    </row>
    <row r="41" spans="1:12" ht="15">
      <c r="A41" s="23">
        <v>416111</v>
      </c>
      <c r="B41" s="26" t="s">
        <v>23</v>
      </c>
      <c r="C41" s="20"/>
      <c r="D41" s="20"/>
      <c r="E41" s="20"/>
      <c r="F41" s="20"/>
      <c r="G41" s="20"/>
      <c r="H41" s="20"/>
      <c r="I41" s="20"/>
      <c r="J41" s="20"/>
      <c r="K41" s="20"/>
      <c r="L41" s="9">
        <f t="shared" si="1"/>
        <v>0</v>
      </c>
    </row>
    <row r="42" spans="1:12" ht="15">
      <c r="A42" s="23">
        <v>416112</v>
      </c>
      <c r="B42" s="26" t="s">
        <v>24</v>
      </c>
      <c r="C42" s="20"/>
      <c r="D42" s="20"/>
      <c r="E42" s="20"/>
      <c r="F42" s="20"/>
      <c r="G42" s="20"/>
      <c r="H42" s="20"/>
      <c r="I42" s="20"/>
      <c r="J42" s="20"/>
      <c r="K42" s="20"/>
      <c r="L42" s="9">
        <f t="shared" si="1"/>
        <v>0</v>
      </c>
    </row>
    <row r="43" spans="1:12" s="19" customFormat="1" ht="15">
      <c r="A43" s="16">
        <v>421000</v>
      </c>
      <c r="B43" s="17" t="s">
        <v>25</v>
      </c>
      <c r="C43" s="18">
        <f aca="true" t="shared" si="16" ref="C43:K43">+C44+C47+C52+C56+C61+C66</f>
        <v>0</v>
      </c>
      <c r="D43" s="18">
        <f t="shared" si="16"/>
        <v>0</v>
      </c>
      <c r="E43" s="18">
        <f>+E44+E47+E52+E56+E61+E66</f>
        <v>0</v>
      </c>
      <c r="F43" s="18">
        <f>+F44+F47+F52+F56+F61+F66</f>
        <v>0</v>
      </c>
      <c r="G43" s="18">
        <f>+G44+G47+G52+G56+G61+G66</f>
        <v>0</v>
      </c>
      <c r="H43" s="18">
        <f>+H44+H47+H52+H56+H61+H66</f>
        <v>0</v>
      </c>
      <c r="I43" s="18">
        <f t="shared" si="16"/>
        <v>0</v>
      </c>
      <c r="J43" s="18">
        <f t="shared" si="16"/>
        <v>0</v>
      </c>
      <c r="K43" s="18">
        <f t="shared" si="16"/>
        <v>0</v>
      </c>
      <c r="L43" s="9">
        <f t="shared" si="1"/>
        <v>0</v>
      </c>
    </row>
    <row r="44" spans="1:12" ht="15">
      <c r="A44" s="11">
        <v>421100</v>
      </c>
      <c r="B44" s="12" t="s">
        <v>26</v>
      </c>
      <c r="C44" s="20">
        <f aca="true" t="shared" si="17" ref="C44:K44">+C45+C46</f>
        <v>0</v>
      </c>
      <c r="D44" s="20">
        <f t="shared" si="17"/>
        <v>0</v>
      </c>
      <c r="E44" s="20">
        <f>+E45+E46</f>
        <v>0</v>
      </c>
      <c r="F44" s="20">
        <f>+F45+F46</f>
        <v>0</v>
      </c>
      <c r="G44" s="20">
        <f>+G45+G46</f>
        <v>0</v>
      </c>
      <c r="H44" s="20">
        <f>+H45+H46</f>
        <v>0</v>
      </c>
      <c r="I44" s="20">
        <f t="shared" si="17"/>
        <v>0</v>
      </c>
      <c r="J44" s="20">
        <f t="shared" si="17"/>
        <v>0</v>
      </c>
      <c r="K44" s="20">
        <f t="shared" si="17"/>
        <v>0</v>
      </c>
      <c r="L44" s="9">
        <f t="shared" si="1"/>
        <v>0</v>
      </c>
    </row>
    <row r="45" spans="1:12" ht="15">
      <c r="A45" s="23">
        <v>421111</v>
      </c>
      <c r="B45" s="12" t="s">
        <v>27</v>
      </c>
      <c r="C45" s="20"/>
      <c r="D45" s="20"/>
      <c r="E45" s="20"/>
      <c r="F45" s="20"/>
      <c r="G45" s="20"/>
      <c r="H45" s="20"/>
      <c r="I45" s="20"/>
      <c r="J45" s="20"/>
      <c r="K45" s="20"/>
      <c r="L45" s="9">
        <f t="shared" si="1"/>
        <v>0</v>
      </c>
    </row>
    <row r="46" spans="1:12" ht="15">
      <c r="A46" s="23">
        <v>421121</v>
      </c>
      <c r="B46" s="12" t="s">
        <v>28</v>
      </c>
      <c r="C46" s="20"/>
      <c r="D46" s="20"/>
      <c r="E46" s="20"/>
      <c r="F46" s="20"/>
      <c r="G46" s="20"/>
      <c r="H46" s="20"/>
      <c r="I46" s="20"/>
      <c r="J46" s="20"/>
      <c r="K46" s="20"/>
      <c r="L46" s="9">
        <f t="shared" si="1"/>
        <v>0</v>
      </c>
    </row>
    <row r="47" spans="1:12" ht="15">
      <c r="A47" s="11">
        <v>421200</v>
      </c>
      <c r="B47" s="12" t="s">
        <v>29</v>
      </c>
      <c r="C47" s="20">
        <f aca="true" t="shared" si="18" ref="C47:K47">+C48+C49+C50+C51</f>
        <v>0</v>
      </c>
      <c r="D47" s="20">
        <f t="shared" si="18"/>
        <v>0</v>
      </c>
      <c r="E47" s="20">
        <f>+E48+E49+E50+E51</f>
        <v>0</v>
      </c>
      <c r="F47" s="20">
        <f>+F48+F49+F50+F51</f>
        <v>0</v>
      </c>
      <c r="G47" s="20">
        <f>+G48+G49+G50+G51</f>
        <v>0</v>
      </c>
      <c r="H47" s="20">
        <f>+H48+H49+H50+H51</f>
        <v>0</v>
      </c>
      <c r="I47" s="20">
        <f t="shared" si="18"/>
        <v>0</v>
      </c>
      <c r="J47" s="20">
        <f t="shared" si="18"/>
        <v>0</v>
      </c>
      <c r="K47" s="20">
        <f t="shared" si="18"/>
        <v>0</v>
      </c>
      <c r="L47" s="9">
        <f t="shared" si="1"/>
        <v>0</v>
      </c>
    </row>
    <row r="48" spans="1:12" ht="15">
      <c r="A48" s="23">
        <v>421211</v>
      </c>
      <c r="B48" s="12" t="s">
        <v>30</v>
      </c>
      <c r="C48" s="20"/>
      <c r="D48" s="20"/>
      <c r="E48" s="20"/>
      <c r="F48" s="20"/>
      <c r="G48" s="20"/>
      <c r="H48" s="20"/>
      <c r="I48" s="20"/>
      <c r="J48" s="20"/>
      <c r="K48" s="20"/>
      <c r="L48" s="9">
        <f t="shared" si="1"/>
        <v>0</v>
      </c>
    </row>
    <row r="49" spans="1:12" ht="15">
      <c r="A49" s="27">
        <v>421221</v>
      </c>
      <c r="B49" s="12" t="s">
        <v>31</v>
      </c>
      <c r="C49" s="20"/>
      <c r="D49" s="20"/>
      <c r="E49" s="20"/>
      <c r="F49" s="20"/>
      <c r="G49" s="20"/>
      <c r="H49" s="20"/>
      <c r="I49" s="20"/>
      <c r="J49" s="20"/>
      <c r="K49" s="20"/>
      <c r="L49" s="9">
        <f t="shared" si="1"/>
        <v>0</v>
      </c>
    </row>
    <row r="50" spans="1:12" ht="15">
      <c r="A50" s="27">
        <v>421222</v>
      </c>
      <c r="B50" s="12" t="s">
        <v>32</v>
      </c>
      <c r="C50" s="20"/>
      <c r="D50" s="20"/>
      <c r="E50" s="20"/>
      <c r="F50" s="20"/>
      <c r="G50" s="20"/>
      <c r="H50" s="20"/>
      <c r="I50" s="20"/>
      <c r="J50" s="20"/>
      <c r="K50" s="20"/>
      <c r="L50" s="9">
        <f t="shared" si="1"/>
        <v>0</v>
      </c>
    </row>
    <row r="51" spans="1:12" ht="15">
      <c r="A51" s="27">
        <v>421224</v>
      </c>
      <c r="B51" s="12" t="s">
        <v>33</v>
      </c>
      <c r="C51" s="20"/>
      <c r="D51" s="20"/>
      <c r="E51" s="20"/>
      <c r="F51" s="20"/>
      <c r="G51" s="20"/>
      <c r="H51" s="20"/>
      <c r="I51" s="20"/>
      <c r="J51" s="20"/>
      <c r="K51" s="20"/>
      <c r="L51" s="9">
        <f t="shared" si="1"/>
        <v>0</v>
      </c>
    </row>
    <row r="52" spans="1:12" ht="15">
      <c r="A52" s="11">
        <v>421300</v>
      </c>
      <c r="B52" s="12" t="s">
        <v>34</v>
      </c>
      <c r="C52" s="20">
        <f aca="true" t="shared" si="19" ref="C52:K52">+C53+C54+C55</f>
        <v>0</v>
      </c>
      <c r="D52" s="20">
        <f t="shared" si="19"/>
        <v>0</v>
      </c>
      <c r="E52" s="20">
        <f>+E53+E54+E55</f>
        <v>0</v>
      </c>
      <c r="F52" s="20">
        <f>+F53+F54+F55</f>
        <v>0</v>
      </c>
      <c r="G52" s="20">
        <f>+G53+G54+G55</f>
        <v>0</v>
      </c>
      <c r="H52" s="20">
        <f>+H53+H54+H55</f>
        <v>0</v>
      </c>
      <c r="I52" s="20">
        <f t="shared" si="19"/>
        <v>0</v>
      </c>
      <c r="J52" s="20">
        <f t="shared" si="19"/>
        <v>0</v>
      </c>
      <c r="K52" s="20">
        <f t="shared" si="19"/>
        <v>0</v>
      </c>
      <c r="L52" s="9">
        <f t="shared" si="1"/>
        <v>0</v>
      </c>
    </row>
    <row r="53" spans="1:12" ht="15">
      <c r="A53" s="23">
        <v>421311</v>
      </c>
      <c r="B53" s="12" t="s">
        <v>35</v>
      </c>
      <c r="C53" s="20"/>
      <c r="D53" s="20"/>
      <c r="E53" s="20"/>
      <c r="F53" s="20"/>
      <c r="G53" s="20"/>
      <c r="H53" s="20"/>
      <c r="I53" s="20"/>
      <c r="J53" s="20"/>
      <c r="K53" s="20"/>
      <c r="L53" s="9">
        <f t="shared" si="1"/>
        <v>0</v>
      </c>
    </row>
    <row r="54" spans="1:12" ht="15">
      <c r="A54" s="23">
        <v>421321</v>
      </c>
      <c r="B54" s="12" t="s">
        <v>36</v>
      </c>
      <c r="C54" s="20"/>
      <c r="D54" s="20"/>
      <c r="E54" s="20"/>
      <c r="F54" s="20"/>
      <c r="G54" s="20"/>
      <c r="H54" s="20"/>
      <c r="I54" s="20"/>
      <c r="J54" s="20"/>
      <c r="K54" s="20"/>
      <c r="L54" s="9">
        <f t="shared" si="1"/>
        <v>0</v>
      </c>
    </row>
    <row r="55" spans="1:12" ht="15">
      <c r="A55" s="23">
        <v>421324</v>
      </c>
      <c r="B55" s="12" t="s">
        <v>37</v>
      </c>
      <c r="C55" s="20"/>
      <c r="D55" s="20"/>
      <c r="E55" s="20"/>
      <c r="F55" s="20"/>
      <c r="G55" s="20"/>
      <c r="H55" s="20"/>
      <c r="I55" s="20"/>
      <c r="J55" s="20"/>
      <c r="K55" s="20"/>
      <c r="L55" s="9">
        <f t="shared" si="1"/>
        <v>0</v>
      </c>
    </row>
    <row r="56" spans="1:12" ht="15">
      <c r="A56" s="11">
        <v>421400</v>
      </c>
      <c r="B56" s="12" t="s">
        <v>38</v>
      </c>
      <c r="C56" s="20">
        <f aca="true" t="shared" si="20" ref="C56:K56">+C57+C58+C59+C60</f>
        <v>0</v>
      </c>
      <c r="D56" s="20">
        <f t="shared" si="20"/>
        <v>0</v>
      </c>
      <c r="E56" s="20">
        <f>+E57+E58+E59+E60</f>
        <v>0</v>
      </c>
      <c r="F56" s="20">
        <f>+F57+F58+F59+F60</f>
        <v>0</v>
      </c>
      <c r="G56" s="20">
        <f>+G57+G58+G59+G60</f>
        <v>0</v>
      </c>
      <c r="H56" s="20">
        <f>+H57+H58+H59+H60</f>
        <v>0</v>
      </c>
      <c r="I56" s="20">
        <f t="shared" si="20"/>
        <v>0</v>
      </c>
      <c r="J56" s="20">
        <f t="shared" si="20"/>
        <v>0</v>
      </c>
      <c r="K56" s="20">
        <f t="shared" si="20"/>
        <v>0</v>
      </c>
      <c r="L56" s="9">
        <f t="shared" si="1"/>
        <v>0</v>
      </c>
    </row>
    <row r="57" spans="1:12" ht="15">
      <c r="A57" s="23">
        <v>421411</v>
      </c>
      <c r="B57" s="12" t="s">
        <v>39</v>
      </c>
      <c r="C57" s="20"/>
      <c r="D57" s="20"/>
      <c r="E57" s="20"/>
      <c r="F57" s="20"/>
      <c r="G57" s="20"/>
      <c r="H57" s="20"/>
      <c r="I57" s="20"/>
      <c r="J57" s="20"/>
      <c r="K57" s="20"/>
      <c r="L57" s="9">
        <f t="shared" si="1"/>
        <v>0</v>
      </c>
    </row>
    <row r="58" spans="1:12" ht="15">
      <c r="A58" s="23">
        <v>421412</v>
      </c>
      <c r="B58" s="12" t="s">
        <v>40</v>
      </c>
      <c r="C58" s="20"/>
      <c r="D58" s="20"/>
      <c r="E58" s="20"/>
      <c r="F58" s="20"/>
      <c r="G58" s="20"/>
      <c r="H58" s="20"/>
      <c r="I58" s="20"/>
      <c r="J58" s="20"/>
      <c r="K58" s="20"/>
      <c r="L58" s="9">
        <f t="shared" si="1"/>
        <v>0</v>
      </c>
    </row>
    <row r="59" spans="1:12" ht="15">
      <c r="A59" s="23">
        <v>421414</v>
      </c>
      <c r="B59" s="12" t="s">
        <v>41</v>
      </c>
      <c r="C59" s="20"/>
      <c r="D59" s="20"/>
      <c r="E59" s="20"/>
      <c r="F59" s="20"/>
      <c r="G59" s="20"/>
      <c r="H59" s="20"/>
      <c r="I59" s="20"/>
      <c r="J59" s="20"/>
      <c r="K59" s="20"/>
      <c r="L59" s="9">
        <f t="shared" si="1"/>
        <v>0</v>
      </c>
    </row>
    <row r="60" spans="1:12" ht="15">
      <c r="A60" s="23">
        <v>421421</v>
      </c>
      <c r="B60" s="12" t="s">
        <v>42</v>
      </c>
      <c r="C60" s="20"/>
      <c r="D60" s="20"/>
      <c r="E60" s="20"/>
      <c r="F60" s="20"/>
      <c r="G60" s="20"/>
      <c r="H60" s="20"/>
      <c r="I60" s="20"/>
      <c r="J60" s="20"/>
      <c r="K60" s="20"/>
      <c r="L60" s="9">
        <f t="shared" si="1"/>
        <v>0</v>
      </c>
    </row>
    <row r="61" spans="1:12" ht="15">
      <c r="A61" s="11">
        <v>421500</v>
      </c>
      <c r="B61" s="12" t="s">
        <v>43</v>
      </c>
      <c r="C61" s="20">
        <f aca="true" t="shared" si="21" ref="C61:K61">+C62+C63+C65+C64</f>
        <v>0</v>
      </c>
      <c r="D61" s="20">
        <f t="shared" si="21"/>
        <v>0</v>
      </c>
      <c r="E61" s="20">
        <f>+E62+E63+E65+E64</f>
        <v>0</v>
      </c>
      <c r="F61" s="20">
        <f>+F62+F63+F65+F64</f>
        <v>0</v>
      </c>
      <c r="G61" s="20">
        <f>+G62+G63+G65+G64</f>
        <v>0</v>
      </c>
      <c r="H61" s="20">
        <f>+H62+H63+H65+H64</f>
        <v>0</v>
      </c>
      <c r="I61" s="20">
        <f t="shared" si="21"/>
        <v>0</v>
      </c>
      <c r="J61" s="20">
        <f t="shared" si="21"/>
        <v>0</v>
      </c>
      <c r="K61" s="20">
        <f t="shared" si="21"/>
        <v>0</v>
      </c>
      <c r="L61" s="9">
        <f t="shared" si="1"/>
        <v>0</v>
      </c>
    </row>
    <row r="62" spans="1:12" ht="15">
      <c r="A62" s="23">
        <v>421511</v>
      </c>
      <c r="B62" s="12" t="s">
        <v>44</v>
      </c>
      <c r="C62" s="20"/>
      <c r="D62" s="20"/>
      <c r="E62" s="20"/>
      <c r="F62" s="20"/>
      <c r="G62" s="20"/>
      <c r="H62" s="20"/>
      <c r="I62" s="20"/>
      <c r="J62" s="20"/>
      <c r="K62" s="20"/>
      <c r="L62" s="9">
        <f t="shared" si="1"/>
        <v>0</v>
      </c>
    </row>
    <row r="63" spans="1:12" ht="15">
      <c r="A63" s="23">
        <v>421512</v>
      </c>
      <c r="B63" s="12" t="s">
        <v>45</v>
      </c>
      <c r="C63" s="20"/>
      <c r="D63" s="20"/>
      <c r="E63" s="20"/>
      <c r="F63" s="20"/>
      <c r="G63" s="20"/>
      <c r="H63" s="20"/>
      <c r="I63" s="20"/>
      <c r="J63" s="20"/>
      <c r="K63" s="20"/>
      <c r="L63" s="9">
        <f t="shared" si="1"/>
        <v>0</v>
      </c>
    </row>
    <row r="64" spans="1:12" ht="15">
      <c r="A64" s="67">
        <v>421513</v>
      </c>
      <c r="B64" s="68" t="s">
        <v>46</v>
      </c>
      <c r="C64" s="69"/>
      <c r="D64" s="69"/>
      <c r="E64" s="69"/>
      <c r="F64" s="69"/>
      <c r="G64" s="69"/>
      <c r="H64" s="69"/>
      <c r="I64" s="69"/>
      <c r="J64" s="69"/>
      <c r="K64" s="69"/>
      <c r="L64" s="9">
        <f t="shared" si="1"/>
        <v>0</v>
      </c>
    </row>
    <row r="65" spans="1:12" ht="15">
      <c r="A65" s="65">
        <v>421519</v>
      </c>
      <c r="B65" s="46" t="s">
        <v>47</v>
      </c>
      <c r="C65" s="66"/>
      <c r="D65" s="66"/>
      <c r="E65" s="66"/>
      <c r="F65" s="66"/>
      <c r="G65" s="66"/>
      <c r="H65" s="66"/>
      <c r="I65" s="66"/>
      <c r="J65" s="66"/>
      <c r="K65" s="66"/>
      <c r="L65" s="9">
        <f t="shared" si="1"/>
        <v>0</v>
      </c>
    </row>
    <row r="66" spans="1:12" ht="15">
      <c r="A66" s="11">
        <v>421600</v>
      </c>
      <c r="B66" s="12" t="s">
        <v>48</v>
      </c>
      <c r="C66" s="20">
        <f aca="true" t="shared" si="22" ref="C66:K66">+C67</f>
        <v>0</v>
      </c>
      <c r="D66" s="20">
        <f t="shared" si="22"/>
        <v>0</v>
      </c>
      <c r="E66" s="20">
        <f>+E67</f>
        <v>0</v>
      </c>
      <c r="F66" s="20">
        <f>+F67</f>
        <v>0</v>
      </c>
      <c r="G66" s="20">
        <f>+G67</f>
        <v>0</v>
      </c>
      <c r="H66" s="20">
        <f>+H67</f>
        <v>0</v>
      </c>
      <c r="I66" s="20">
        <f t="shared" si="22"/>
        <v>0</v>
      </c>
      <c r="J66" s="20">
        <f t="shared" si="22"/>
        <v>0</v>
      </c>
      <c r="K66" s="20">
        <f t="shared" si="22"/>
        <v>0</v>
      </c>
      <c r="L66" s="9">
        <f t="shared" si="1"/>
        <v>0</v>
      </c>
    </row>
    <row r="67" spans="1:12" ht="15">
      <c r="A67" s="23">
        <v>421611</v>
      </c>
      <c r="B67" s="12" t="s">
        <v>49</v>
      </c>
      <c r="C67" s="20"/>
      <c r="D67" s="20"/>
      <c r="E67" s="20"/>
      <c r="F67" s="20"/>
      <c r="G67" s="20"/>
      <c r="H67" s="20"/>
      <c r="I67" s="20"/>
      <c r="J67" s="20"/>
      <c r="K67" s="20"/>
      <c r="L67" s="9">
        <f t="shared" si="1"/>
        <v>0</v>
      </c>
    </row>
    <row r="68" spans="1:12" s="19" customFormat="1" ht="15">
      <c r="A68" s="16">
        <v>422000</v>
      </c>
      <c r="B68" s="17" t="s">
        <v>50</v>
      </c>
      <c r="C68" s="18">
        <f aca="true" t="shared" si="23" ref="C68:K68">+C69+C73+C75+C80+C77</f>
        <v>0</v>
      </c>
      <c r="D68" s="18">
        <f t="shared" si="23"/>
        <v>0</v>
      </c>
      <c r="E68" s="18">
        <f>+E69+E73+E75+E80+E77</f>
        <v>0</v>
      </c>
      <c r="F68" s="18">
        <f>+F69+F73+F75+F80+F77</f>
        <v>0</v>
      </c>
      <c r="G68" s="18">
        <f>+G69+G73+G75+G80+G77</f>
        <v>0</v>
      </c>
      <c r="H68" s="18">
        <f>+H69+H73+H75+H80+H77</f>
        <v>0</v>
      </c>
      <c r="I68" s="18">
        <f t="shared" si="23"/>
        <v>0</v>
      </c>
      <c r="J68" s="18">
        <f t="shared" si="23"/>
        <v>0</v>
      </c>
      <c r="K68" s="18">
        <f t="shared" si="23"/>
        <v>0</v>
      </c>
      <c r="L68" s="9">
        <f t="shared" si="1"/>
        <v>0</v>
      </c>
    </row>
    <row r="69" spans="1:12" ht="15">
      <c r="A69" s="11">
        <v>422100</v>
      </c>
      <c r="B69" s="12" t="s">
        <v>51</v>
      </c>
      <c r="C69" s="20">
        <f aca="true" t="shared" si="24" ref="C69:K69">+C70+C71+C72</f>
        <v>0</v>
      </c>
      <c r="D69" s="20">
        <f t="shared" si="24"/>
        <v>0</v>
      </c>
      <c r="E69" s="20">
        <f>+E70+E71+E72</f>
        <v>0</v>
      </c>
      <c r="F69" s="20">
        <f>+F70+F71+F72</f>
        <v>0</v>
      </c>
      <c r="G69" s="20">
        <f>+G70+G71+G72</f>
        <v>0</v>
      </c>
      <c r="H69" s="20">
        <f>+H70+H71+H72</f>
        <v>0</v>
      </c>
      <c r="I69" s="20">
        <f t="shared" si="24"/>
        <v>0</v>
      </c>
      <c r="J69" s="20">
        <f t="shared" si="24"/>
        <v>0</v>
      </c>
      <c r="K69" s="20">
        <f t="shared" si="24"/>
        <v>0</v>
      </c>
      <c r="L69" s="9">
        <f t="shared" si="1"/>
        <v>0</v>
      </c>
    </row>
    <row r="70" spans="1:12" ht="15">
      <c r="A70" s="23">
        <v>422111</v>
      </c>
      <c r="B70" s="12" t="s">
        <v>52</v>
      </c>
      <c r="C70" s="20"/>
      <c r="D70" s="20"/>
      <c r="E70" s="20"/>
      <c r="F70" s="20"/>
      <c r="G70" s="20"/>
      <c r="H70" s="20"/>
      <c r="I70" s="20"/>
      <c r="J70" s="20"/>
      <c r="K70" s="20"/>
      <c r="L70" s="9">
        <f t="shared" si="1"/>
        <v>0</v>
      </c>
    </row>
    <row r="71" spans="1:12" ht="15">
      <c r="A71" s="23">
        <v>422121</v>
      </c>
      <c r="B71" s="12" t="s">
        <v>53</v>
      </c>
      <c r="C71" s="20"/>
      <c r="D71" s="20"/>
      <c r="E71" s="20"/>
      <c r="F71" s="20"/>
      <c r="G71" s="20"/>
      <c r="H71" s="20"/>
      <c r="I71" s="20"/>
      <c r="J71" s="20"/>
      <c r="K71" s="20"/>
      <c r="L71" s="9">
        <f t="shared" si="1"/>
        <v>0</v>
      </c>
    </row>
    <row r="72" spans="1:12" ht="15">
      <c r="A72" s="23">
        <v>422194</v>
      </c>
      <c r="B72" s="12" t="s">
        <v>54</v>
      </c>
      <c r="C72" s="20"/>
      <c r="D72" s="20"/>
      <c r="E72" s="20"/>
      <c r="F72" s="20"/>
      <c r="G72" s="20"/>
      <c r="H72" s="20"/>
      <c r="I72" s="20"/>
      <c r="J72" s="20"/>
      <c r="K72" s="20"/>
      <c r="L72" s="9">
        <f t="shared" si="1"/>
        <v>0</v>
      </c>
    </row>
    <row r="73" spans="1:12" ht="15">
      <c r="A73" s="11">
        <v>422200</v>
      </c>
      <c r="B73" s="12" t="s">
        <v>55</v>
      </c>
      <c r="C73" s="20">
        <f aca="true" t="shared" si="25" ref="C73:K73">+C74</f>
        <v>0</v>
      </c>
      <c r="D73" s="20">
        <f t="shared" si="25"/>
        <v>0</v>
      </c>
      <c r="E73" s="20">
        <f>+E74</f>
        <v>0</v>
      </c>
      <c r="F73" s="20">
        <f>+F74</f>
        <v>0</v>
      </c>
      <c r="G73" s="20">
        <f>+G74</f>
        <v>0</v>
      </c>
      <c r="H73" s="20">
        <f>+H74</f>
        <v>0</v>
      </c>
      <c r="I73" s="20">
        <f t="shared" si="25"/>
        <v>0</v>
      </c>
      <c r="J73" s="20">
        <f t="shared" si="25"/>
        <v>0</v>
      </c>
      <c r="K73" s="20">
        <f t="shared" si="25"/>
        <v>0</v>
      </c>
      <c r="L73" s="9">
        <f t="shared" si="1"/>
        <v>0</v>
      </c>
    </row>
    <row r="74" spans="1:12" ht="15">
      <c r="A74" s="23">
        <v>422211</v>
      </c>
      <c r="B74" s="12" t="s">
        <v>56</v>
      </c>
      <c r="C74" s="20"/>
      <c r="D74" s="20"/>
      <c r="E74" s="20"/>
      <c r="F74" s="20"/>
      <c r="G74" s="20"/>
      <c r="H74" s="20"/>
      <c r="I74" s="20"/>
      <c r="J74" s="20"/>
      <c r="K74" s="20"/>
      <c r="L74" s="9">
        <f t="shared" si="1"/>
        <v>0</v>
      </c>
    </row>
    <row r="75" spans="1:12" ht="15">
      <c r="A75" s="11">
        <v>422300</v>
      </c>
      <c r="B75" s="26" t="s">
        <v>57</v>
      </c>
      <c r="C75" s="20">
        <f aca="true" t="shared" si="26" ref="C75:K75">+C76</f>
        <v>0</v>
      </c>
      <c r="D75" s="20">
        <f t="shared" si="26"/>
        <v>0</v>
      </c>
      <c r="E75" s="20">
        <f>+E76</f>
        <v>0</v>
      </c>
      <c r="F75" s="20">
        <f>+F76</f>
        <v>0</v>
      </c>
      <c r="G75" s="20">
        <f>+G76</f>
        <v>0</v>
      </c>
      <c r="H75" s="20">
        <f>+H76</f>
        <v>0</v>
      </c>
      <c r="I75" s="20">
        <f t="shared" si="26"/>
        <v>0</v>
      </c>
      <c r="J75" s="20">
        <f t="shared" si="26"/>
        <v>0</v>
      </c>
      <c r="K75" s="20">
        <f t="shared" si="26"/>
        <v>0</v>
      </c>
      <c r="L75" s="9">
        <f t="shared" si="1"/>
        <v>0</v>
      </c>
    </row>
    <row r="76" spans="1:12" ht="15">
      <c r="A76" s="23">
        <v>422399</v>
      </c>
      <c r="B76" s="26" t="s">
        <v>58</v>
      </c>
      <c r="C76" s="20"/>
      <c r="D76" s="20"/>
      <c r="E76" s="20"/>
      <c r="F76" s="20"/>
      <c r="G76" s="20"/>
      <c r="H76" s="20"/>
      <c r="I76" s="20"/>
      <c r="J76" s="20"/>
      <c r="K76" s="20"/>
      <c r="L76" s="9">
        <f aca="true" t="shared" si="27" ref="L76:L139">SUM(C76:K76)</f>
        <v>0</v>
      </c>
    </row>
    <row r="77" spans="1:12" ht="15">
      <c r="A77" s="11">
        <v>422400</v>
      </c>
      <c r="B77" s="26" t="s">
        <v>59</v>
      </c>
      <c r="C77" s="20">
        <f aca="true" t="shared" si="28" ref="C77:K77">+C79+C78</f>
        <v>0</v>
      </c>
      <c r="D77" s="20">
        <f t="shared" si="28"/>
        <v>0</v>
      </c>
      <c r="E77" s="20">
        <f>+E79+E78</f>
        <v>0</v>
      </c>
      <c r="F77" s="20">
        <f>+F79+F78</f>
        <v>0</v>
      </c>
      <c r="G77" s="20">
        <f>+G79+G78</f>
        <v>0</v>
      </c>
      <c r="H77" s="20">
        <f>+H79+H78</f>
        <v>0</v>
      </c>
      <c r="I77" s="20">
        <f t="shared" si="28"/>
        <v>0</v>
      </c>
      <c r="J77" s="20">
        <f t="shared" si="28"/>
        <v>0</v>
      </c>
      <c r="K77" s="20">
        <f t="shared" si="28"/>
        <v>0</v>
      </c>
      <c r="L77" s="9">
        <f t="shared" si="27"/>
        <v>0</v>
      </c>
    </row>
    <row r="78" spans="1:12" ht="15">
      <c r="A78" s="23">
        <v>422411</v>
      </c>
      <c r="B78" s="26" t="s">
        <v>60</v>
      </c>
      <c r="C78" s="20"/>
      <c r="D78" s="20"/>
      <c r="E78" s="20"/>
      <c r="F78" s="20"/>
      <c r="G78" s="20"/>
      <c r="H78" s="20"/>
      <c r="I78" s="20"/>
      <c r="J78" s="20"/>
      <c r="K78" s="20"/>
      <c r="L78" s="9">
        <f t="shared" si="27"/>
        <v>0</v>
      </c>
    </row>
    <row r="79" spans="1:12" ht="15">
      <c r="A79" s="23">
        <v>422412</v>
      </c>
      <c r="B79" s="26" t="s">
        <v>61</v>
      </c>
      <c r="C79" s="20"/>
      <c r="D79" s="20"/>
      <c r="E79" s="20"/>
      <c r="F79" s="20"/>
      <c r="G79" s="20"/>
      <c r="H79" s="20"/>
      <c r="I79" s="20"/>
      <c r="J79" s="20"/>
      <c r="K79" s="20"/>
      <c r="L79" s="9">
        <f t="shared" si="27"/>
        <v>0</v>
      </c>
    </row>
    <row r="80" spans="1:12" ht="15">
      <c r="A80" s="11">
        <v>422900</v>
      </c>
      <c r="B80" s="12" t="s">
        <v>62</v>
      </c>
      <c r="C80" s="20">
        <f aca="true" t="shared" si="29" ref="C80:K80">+C81</f>
        <v>0</v>
      </c>
      <c r="D80" s="20">
        <f t="shared" si="29"/>
        <v>0</v>
      </c>
      <c r="E80" s="20">
        <f>+E81</f>
        <v>0</v>
      </c>
      <c r="F80" s="20">
        <f>+F81</f>
        <v>0</v>
      </c>
      <c r="G80" s="20">
        <f>+G81</f>
        <v>0</v>
      </c>
      <c r="H80" s="20">
        <f>+H81</f>
        <v>0</v>
      </c>
      <c r="I80" s="20">
        <f t="shared" si="29"/>
        <v>0</v>
      </c>
      <c r="J80" s="20">
        <f t="shared" si="29"/>
        <v>0</v>
      </c>
      <c r="K80" s="20">
        <f t="shared" si="29"/>
        <v>0</v>
      </c>
      <c r="L80" s="9">
        <f t="shared" si="27"/>
        <v>0</v>
      </c>
    </row>
    <row r="81" spans="1:12" ht="15">
      <c r="A81" s="23">
        <v>422911</v>
      </c>
      <c r="B81" s="12" t="s">
        <v>63</v>
      </c>
      <c r="C81" s="20"/>
      <c r="D81" s="20"/>
      <c r="E81" s="20"/>
      <c r="F81" s="20"/>
      <c r="G81" s="20"/>
      <c r="H81" s="20"/>
      <c r="I81" s="20"/>
      <c r="J81" s="20"/>
      <c r="K81" s="20"/>
      <c r="L81" s="9">
        <f t="shared" si="27"/>
        <v>0</v>
      </c>
    </row>
    <row r="82" spans="1:12" s="19" customFormat="1" ht="15">
      <c r="A82" s="16">
        <v>423000</v>
      </c>
      <c r="B82" s="17" t="s">
        <v>64</v>
      </c>
      <c r="C82" s="18">
        <f aca="true" t="shared" si="30" ref="C82:K82">+C83+C85+C87+C91+C95+C99+C101+C104</f>
        <v>0</v>
      </c>
      <c r="D82" s="18">
        <f t="shared" si="30"/>
        <v>0</v>
      </c>
      <c r="E82" s="18">
        <f>+E83+E85+E87+E91+E95+E99+E101+E104</f>
        <v>0</v>
      </c>
      <c r="F82" s="18">
        <f>+F83+F85+F87+F91+F95+F99+F101+F104</f>
        <v>0</v>
      </c>
      <c r="G82" s="18">
        <f>+G83+G85+G87+G91+G95+G99+G101+G104</f>
        <v>0</v>
      </c>
      <c r="H82" s="18">
        <f>+H83+H85+H87+H91+H95+H99+H101+H104</f>
        <v>0</v>
      </c>
      <c r="I82" s="18">
        <f t="shared" si="30"/>
        <v>0</v>
      </c>
      <c r="J82" s="18">
        <f t="shared" si="30"/>
        <v>0</v>
      </c>
      <c r="K82" s="18">
        <f t="shared" si="30"/>
        <v>0</v>
      </c>
      <c r="L82" s="9">
        <f t="shared" si="27"/>
        <v>0</v>
      </c>
    </row>
    <row r="83" spans="1:12" ht="15">
      <c r="A83" s="11">
        <v>423100</v>
      </c>
      <c r="B83" s="12" t="s">
        <v>65</v>
      </c>
      <c r="C83" s="20">
        <f aca="true" t="shared" si="31" ref="C83:K83">+C84</f>
        <v>0</v>
      </c>
      <c r="D83" s="20">
        <f t="shared" si="31"/>
        <v>0</v>
      </c>
      <c r="E83" s="20">
        <f>+E84</f>
        <v>0</v>
      </c>
      <c r="F83" s="20">
        <f>+F84</f>
        <v>0</v>
      </c>
      <c r="G83" s="20">
        <f>+G84</f>
        <v>0</v>
      </c>
      <c r="H83" s="20">
        <f>+H84</f>
        <v>0</v>
      </c>
      <c r="I83" s="20">
        <f t="shared" si="31"/>
        <v>0</v>
      </c>
      <c r="J83" s="20">
        <f t="shared" si="31"/>
        <v>0</v>
      </c>
      <c r="K83" s="20">
        <f t="shared" si="31"/>
        <v>0</v>
      </c>
      <c r="L83" s="9">
        <f t="shared" si="27"/>
        <v>0</v>
      </c>
    </row>
    <row r="84" spans="1:12" ht="15">
      <c r="A84" s="23">
        <v>423191</v>
      </c>
      <c r="B84" s="12" t="s">
        <v>66</v>
      </c>
      <c r="C84" s="20"/>
      <c r="D84" s="20"/>
      <c r="E84" s="20"/>
      <c r="F84" s="20"/>
      <c r="G84" s="20"/>
      <c r="H84" s="20"/>
      <c r="I84" s="20"/>
      <c r="J84" s="20"/>
      <c r="K84" s="20"/>
      <c r="L84" s="9">
        <f t="shared" si="27"/>
        <v>0</v>
      </c>
    </row>
    <row r="85" spans="1:12" ht="15">
      <c r="A85" s="11">
        <v>423200</v>
      </c>
      <c r="B85" s="12" t="s">
        <v>67</v>
      </c>
      <c r="C85" s="20">
        <f aca="true" t="shared" si="32" ref="C85:K85">+C86</f>
        <v>0</v>
      </c>
      <c r="D85" s="20">
        <f t="shared" si="32"/>
        <v>0</v>
      </c>
      <c r="E85" s="20">
        <f>+E86</f>
        <v>0</v>
      </c>
      <c r="F85" s="20">
        <f>+F86</f>
        <v>0</v>
      </c>
      <c r="G85" s="20">
        <f>+G86</f>
        <v>0</v>
      </c>
      <c r="H85" s="20">
        <f>+H86</f>
        <v>0</v>
      </c>
      <c r="I85" s="20">
        <f t="shared" si="32"/>
        <v>0</v>
      </c>
      <c r="J85" s="20">
        <f t="shared" si="32"/>
        <v>0</v>
      </c>
      <c r="K85" s="20">
        <f t="shared" si="32"/>
        <v>0</v>
      </c>
      <c r="L85" s="9">
        <f t="shared" si="27"/>
        <v>0</v>
      </c>
    </row>
    <row r="86" spans="1:12" ht="15">
      <c r="A86" s="23">
        <v>423211</v>
      </c>
      <c r="B86" s="12" t="s">
        <v>68</v>
      </c>
      <c r="C86" s="20"/>
      <c r="D86" s="20"/>
      <c r="E86" s="20"/>
      <c r="F86" s="20"/>
      <c r="G86" s="20"/>
      <c r="H86" s="20"/>
      <c r="I86" s="20"/>
      <c r="J86" s="20"/>
      <c r="K86" s="20"/>
      <c r="L86" s="9">
        <f t="shared" si="27"/>
        <v>0</v>
      </c>
    </row>
    <row r="87" spans="1:12" ht="15">
      <c r="A87" s="11">
        <v>423300</v>
      </c>
      <c r="B87" s="26" t="s">
        <v>69</v>
      </c>
      <c r="C87" s="20">
        <f aca="true" t="shared" si="33" ref="C87:K87">+C88+C89+C90</f>
        <v>0</v>
      </c>
      <c r="D87" s="20">
        <f t="shared" si="33"/>
        <v>0</v>
      </c>
      <c r="E87" s="20">
        <f>+E88+E89+E90</f>
        <v>0</v>
      </c>
      <c r="F87" s="20">
        <f>+F88+F89+F90</f>
        <v>0</v>
      </c>
      <c r="G87" s="20">
        <f>+G88+G89+G90</f>
        <v>0</v>
      </c>
      <c r="H87" s="20">
        <f>+H88+H89+H90</f>
        <v>0</v>
      </c>
      <c r="I87" s="20">
        <f t="shared" si="33"/>
        <v>0</v>
      </c>
      <c r="J87" s="20">
        <f t="shared" si="33"/>
        <v>0</v>
      </c>
      <c r="K87" s="20">
        <f t="shared" si="33"/>
        <v>0</v>
      </c>
      <c r="L87" s="9">
        <f t="shared" si="27"/>
        <v>0</v>
      </c>
    </row>
    <row r="88" spans="1:12" ht="15">
      <c r="A88" s="23">
        <v>423311</v>
      </c>
      <c r="B88" s="26" t="s">
        <v>69</v>
      </c>
      <c r="C88" s="20"/>
      <c r="D88" s="20"/>
      <c r="E88" s="20"/>
      <c r="F88" s="20"/>
      <c r="G88" s="20"/>
      <c r="H88" s="20"/>
      <c r="I88" s="20"/>
      <c r="J88" s="20"/>
      <c r="K88" s="20"/>
      <c r="L88" s="9">
        <f t="shared" si="27"/>
        <v>0</v>
      </c>
    </row>
    <row r="89" spans="1:12" ht="15">
      <c r="A89" s="23">
        <v>423321</v>
      </c>
      <c r="B89" s="26" t="s">
        <v>70</v>
      </c>
      <c r="C89" s="20"/>
      <c r="D89" s="20"/>
      <c r="E89" s="20"/>
      <c r="F89" s="20"/>
      <c r="G89" s="20"/>
      <c r="H89" s="20"/>
      <c r="I89" s="20"/>
      <c r="J89" s="20"/>
      <c r="K89" s="20"/>
      <c r="L89" s="9">
        <f t="shared" si="27"/>
        <v>0</v>
      </c>
    </row>
    <row r="90" spans="1:12" ht="15">
      <c r="A90" s="23">
        <v>423391</v>
      </c>
      <c r="B90" s="26" t="s">
        <v>71</v>
      </c>
      <c r="C90" s="20"/>
      <c r="D90" s="20"/>
      <c r="E90" s="20"/>
      <c r="F90" s="20"/>
      <c r="G90" s="20"/>
      <c r="H90" s="20"/>
      <c r="I90" s="20"/>
      <c r="J90" s="20"/>
      <c r="K90" s="20"/>
      <c r="L90" s="9">
        <f t="shared" si="27"/>
        <v>0</v>
      </c>
    </row>
    <row r="91" spans="1:12" ht="15">
      <c r="A91" s="11">
        <v>423400</v>
      </c>
      <c r="B91" s="12" t="s">
        <v>72</v>
      </c>
      <c r="C91" s="20">
        <f aca="true" t="shared" si="34" ref="C91:K91">+C92+C93+C94</f>
        <v>0</v>
      </c>
      <c r="D91" s="20">
        <f t="shared" si="34"/>
        <v>0</v>
      </c>
      <c r="E91" s="20">
        <f>+E92+E93+E94</f>
        <v>0</v>
      </c>
      <c r="F91" s="20">
        <f>+F92+F93+F94</f>
        <v>0</v>
      </c>
      <c r="G91" s="20">
        <f>+G92+G93+G94</f>
        <v>0</v>
      </c>
      <c r="H91" s="20">
        <f>+H92+H93+H94</f>
        <v>0</v>
      </c>
      <c r="I91" s="20">
        <f t="shared" si="34"/>
        <v>0</v>
      </c>
      <c r="J91" s="20">
        <f t="shared" si="34"/>
        <v>0</v>
      </c>
      <c r="K91" s="20">
        <f t="shared" si="34"/>
        <v>0</v>
      </c>
      <c r="L91" s="9">
        <f t="shared" si="27"/>
        <v>0</v>
      </c>
    </row>
    <row r="92" spans="1:12" ht="15">
      <c r="A92" s="23">
        <v>423412</v>
      </c>
      <c r="B92" s="12" t="s">
        <v>73</v>
      </c>
      <c r="C92" s="20"/>
      <c r="D92" s="20"/>
      <c r="E92" s="20"/>
      <c r="F92" s="20"/>
      <c r="G92" s="20"/>
      <c r="H92" s="20"/>
      <c r="I92" s="20"/>
      <c r="J92" s="20"/>
      <c r="K92" s="20"/>
      <c r="L92" s="9">
        <f t="shared" si="27"/>
        <v>0</v>
      </c>
    </row>
    <row r="93" spans="1:12" ht="15">
      <c r="A93" s="23">
        <v>423441</v>
      </c>
      <c r="B93" s="12" t="s">
        <v>74</v>
      </c>
      <c r="C93" s="20"/>
      <c r="D93" s="20"/>
      <c r="E93" s="20"/>
      <c r="F93" s="20"/>
      <c r="G93" s="20"/>
      <c r="H93" s="20"/>
      <c r="I93" s="20"/>
      <c r="J93" s="20"/>
      <c r="K93" s="20"/>
      <c r="L93" s="9">
        <f t="shared" si="27"/>
        <v>0</v>
      </c>
    </row>
    <row r="94" spans="1:12" ht="15">
      <c r="A94" s="23">
        <v>423419</v>
      </c>
      <c r="B94" s="12" t="s">
        <v>75</v>
      </c>
      <c r="C94" s="20"/>
      <c r="D94" s="20"/>
      <c r="E94" s="20"/>
      <c r="F94" s="20"/>
      <c r="G94" s="20"/>
      <c r="H94" s="20"/>
      <c r="I94" s="20"/>
      <c r="J94" s="20"/>
      <c r="K94" s="20"/>
      <c r="L94" s="9">
        <f t="shared" si="27"/>
        <v>0</v>
      </c>
    </row>
    <row r="95" spans="1:12" ht="15">
      <c r="A95" s="11">
        <v>423500</v>
      </c>
      <c r="B95" s="12" t="s">
        <v>76</v>
      </c>
      <c r="C95" s="20">
        <f aca="true" t="shared" si="35" ref="C95:K95">+C96+C97+C98</f>
        <v>0</v>
      </c>
      <c r="D95" s="20">
        <f t="shared" si="35"/>
        <v>0</v>
      </c>
      <c r="E95" s="20">
        <f>+E96+E97+E98</f>
        <v>0</v>
      </c>
      <c r="F95" s="20">
        <f>+F96+F97+F98</f>
        <v>0</v>
      </c>
      <c r="G95" s="20">
        <f>+G96+G97+G98</f>
        <v>0</v>
      </c>
      <c r="H95" s="20">
        <f>+H96+H97+H98</f>
        <v>0</v>
      </c>
      <c r="I95" s="20">
        <f t="shared" si="35"/>
        <v>0</v>
      </c>
      <c r="J95" s="20">
        <f t="shared" si="35"/>
        <v>0</v>
      </c>
      <c r="K95" s="20">
        <f t="shared" si="35"/>
        <v>0</v>
      </c>
      <c r="L95" s="9">
        <f t="shared" si="27"/>
        <v>0</v>
      </c>
    </row>
    <row r="96" spans="1:12" ht="15">
      <c r="A96" s="23">
        <v>423521</v>
      </c>
      <c r="B96" s="12" t="s">
        <v>77</v>
      </c>
      <c r="C96" s="20"/>
      <c r="D96" s="20"/>
      <c r="E96" s="20"/>
      <c r="F96" s="20"/>
      <c r="G96" s="20"/>
      <c r="H96" s="20"/>
      <c r="I96" s="20"/>
      <c r="J96" s="20"/>
      <c r="K96" s="20"/>
      <c r="L96" s="9">
        <f t="shared" si="27"/>
        <v>0</v>
      </c>
    </row>
    <row r="97" spans="1:12" ht="15">
      <c r="A97" s="23">
        <v>423591</v>
      </c>
      <c r="B97" s="12" t="s">
        <v>78</v>
      </c>
      <c r="C97" s="20"/>
      <c r="D97" s="20"/>
      <c r="E97" s="20"/>
      <c r="F97" s="20"/>
      <c r="G97" s="20"/>
      <c r="H97" s="20"/>
      <c r="I97" s="20"/>
      <c r="J97" s="20"/>
      <c r="K97" s="20"/>
      <c r="L97" s="9">
        <f t="shared" si="27"/>
        <v>0</v>
      </c>
    </row>
    <row r="98" spans="1:12" ht="15">
      <c r="A98" s="23">
        <v>423599</v>
      </c>
      <c r="B98" s="12" t="s">
        <v>79</v>
      </c>
      <c r="C98" s="20"/>
      <c r="D98" s="20"/>
      <c r="E98" s="20"/>
      <c r="F98" s="20"/>
      <c r="G98" s="20"/>
      <c r="H98" s="20"/>
      <c r="I98" s="20"/>
      <c r="J98" s="20"/>
      <c r="K98" s="20"/>
      <c r="L98" s="9">
        <f t="shared" si="27"/>
        <v>0</v>
      </c>
    </row>
    <row r="99" spans="1:12" ht="15">
      <c r="A99" s="11">
        <v>423600</v>
      </c>
      <c r="B99" s="12" t="s">
        <v>80</v>
      </c>
      <c r="C99" s="20">
        <f aca="true" t="shared" si="36" ref="C99:K99">+C100</f>
        <v>0</v>
      </c>
      <c r="D99" s="20">
        <f t="shared" si="36"/>
        <v>0</v>
      </c>
      <c r="E99" s="20">
        <f>+E100</f>
        <v>0</v>
      </c>
      <c r="F99" s="20">
        <f>+F100</f>
        <v>0</v>
      </c>
      <c r="G99" s="20">
        <f>+G100</f>
        <v>0</v>
      </c>
      <c r="H99" s="20">
        <f>+H100</f>
        <v>0</v>
      </c>
      <c r="I99" s="20">
        <f t="shared" si="36"/>
        <v>0</v>
      </c>
      <c r="J99" s="20">
        <f t="shared" si="36"/>
        <v>0</v>
      </c>
      <c r="K99" s="20">
        <f t="shared" si="36"/>
        <v>0</v>
      </c>
      <c r="L99" s="9">
        <f t="shared" si="27"/>
        <v>0</v>
      </c>
    </row>
    <row r="100" spans="1:12" ht="15">
      <c r="A100" s="23">
        <v>423621</v>
      </c>
      <c r="B100" s="12" t="s">
        <v>81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9">
        <f t="shared" si="27"/>
        <v>0</v>
      </c>
    </row>
    <row r="101" spans="1:12" ht="15">
      <c r="A101" s="11">
        <v>423700</v>
      </c>
      <c r="B101" s="12" t="s">
        <v>82</v>
      </c>
      <c r="C101" s="20">
        <f aca="true" t="shared" si="37" ref="C101:K101">+C102+C103</f>
        <v>0</v>
      </c>
      <c r="D101" s="20">
        <f t="shared" si="37"/>
        <v>0</v>
      </c>
      <c r="E101" s="20">
        <f>+E102+E103</f>
        <v>0</v>
      </c>
      <c r="F101" s="20">
        <f>+F102+F103</f>
        <v>0</v>
      </c>
      <c r="G101" s="20">
        <f>+G102+G103</f>
        <v>0</v>
      </c>
      <c r="H101" s="20">
        <f>+H102+H103</f>
        <v>0</v>
      </c>
      <c r="I101" s="20">
        <f t="shared" si="37"/>
        <v>0</v>
      </c>
      <c r="J101" s="20">
        <f t="shared" si="37"/>
        <v>0</v>
      </c>
      <c r="K101" s="20">
        <f t="shared" si="37"/>
        <v>0</v>
      </c>
      <c r="L101" s="9">
        <f t="shared" si="27"/>
        <v>0</v>
      </c>
    </row>
    <row r="102" spans="1:12" ht="15">
      <c r="A102" s="23">
        <v>423711</v>
      </c>
      <c r="B102" s="12" t="s">
        <v>82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9">
        <f t="shared" si="27"/>
        <v>0</v>
      </c>
    </row>
    <row r="103" spans="1:12" ht="15">
      <c r="A103" s="23">
        <v>423712</v>
      </c>
      <c r="B103" s="12" t="s">
        <v>83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9">
        <f t="shared" si="27"/>
        <v>0</v>
      </c>
    </row>
    <row r="104" spans="1:12" ht="15">
      <c r="A104" s="11">
        <v>423900</v>
      </c>
      <c r="B104" s="12" t="s">
        <v>84</v>
      </c>
      <c r="C104" s="20">
        <f aca="true" t="shared" si="38" ref="C104:K104">+C105</f>
        <v>0</v>
      </c>
      <c r="D104" s="20">
        <f t="shared" si="38"/>
        <v>0</v>
      </c>
      <c r="E104" s="20">
        <f>+E105</f>
        <v>0</v>
      </c>
      <c r="F104" s="20">
        <f>+F105</f>
        <v>0</v>
      </c>
      <c r="G104" s="20">
        <f>+G105</f>
        <v>0</v>
      </c>
      <c r="H104" s="20">
        <f>+H105</f>
        <v>0</v>
      </c>
      <c r="I104" s="20">
        <f t="shared" si="38"/>
        <v>0</v>
      </c>
      <c r="J104" s="20">
        <f t="shared" si="38"/>
        <v>0</v>
      </c>
      <c r="K104" s="20">
        <f t="shared" si="38"/>
        <v>0</v>
      </c>
      <c r="L104" s="9">
        <f t="shared" si="27"/>
        <v>0</v>
      </c>
    </row>
    <row r="105" spans="1:12" ht="15">
      <c r="A105" s="23">
        <v>423911</v>
      </c>
      <c r="B105" s="12" t="s">
        <v>84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9">
        <f t="shared" si="27"/>
        <v>0</v>
      </c>
    </row>
    <row r="106" spans="1:12" s="19" customFormat="1" ht="15">
      <c r="A106" s="28">
        <v>424000</v>
      </c>
      <c r="B106" s="29" t="s">
        <v>85</v>
      </c>
      <c r="C106" s="18">
        <f aca="true" t="shared" si="39" ref="C106:K106">+C107+C109+C112+C116+C117+C118+C119</f>
        <v>0</v>
      </c>
      <c r="D106" s="18">
        <f t="shared" si="39"/>
        <v>0</v>
      </c>
      <c r="E106" s="18">
        <f>+E107+E109+E112+E116+E117+E118+E119</f>
        <v>0</v>
      </c>
      <c r="F106" s="18">
        <f>+F107+F109+F112+F116+F117+F118+F119</f>
        <v>0</v>
      </c>
      <c r="G106" s="18">
        <f>+G107+G109+G112+G116+G117+G118+G119</f>
        <v>0</v>
      </c>
      <c r="H106" s="18">
        <f>+H107+H109+H112+H116+H117+H118+H119</f>
        <v>0</v>
      </c>
      <c r="I106" s="18">
        <f t="shared" si="39"/>
        <v>0</v>
      </c>
      <c r="J106" s="18">
        <f t="shared" si="39"/>
        <v>0</v>
      </c>
      <c r="K106" s="18">
        <f t="shared" si="39"/>
        <v>0</v>
      </c>
      <c r="L106" s="9">
        <f t="shared" si="27"/>
        <v>0</v>
      </c>
    </row>
    <row r="107" spans="1:12" ht="15">
      <c r="A107" s="30">
        <v>424100</v>
      </c>
      <c r="B107" s="31" t="s">
        <v>86</v>
      </c>
      <c r="C107" s="20">
        <f aca="true" t="shared" si="40" ref="C107:K107">+C108</f>
        <v>0</v>
      </c>
      <c r="D107" s="20">
        <f t="shared" si="40"/>
        <v>0</v>
      </c>
      <c r="E107" s="20">
        <f>+E108</f>
        <v>0</v>
      </c>
      <c r="F107" s="20">
        <f>+F108</f>
        <v>0</v>
      </c>
      <c r="G107" s="20">
        <f>+G108</f>
        <v>0</v>
      </c>
      <c r="H107" s="20">
        <f>+H108</f>
        <v>0</v>
      </c>
      <c r="I107" s="20">
        <f t="shared" si="40"/>
        <v>0</v>
      </c>
      <c r="J107" s="20">
        <f t="shared" si="40"/>
        <v>0</v>
      </c>
      <c r="K107" s="20">
        <f t="shared" si="40"/>
        <v>0</v>
      </c>
      <c r="L107" s="9">
        <f t="shared" si="27"/>
        <v>0</v>
      </c>
    </row>
    <row r="108" spans="1:12" ht="15">
      <c r="A108" s="32">
        <v>424111</v>
      </c>
      <c r="B108" s="31" t="s">
        <v>87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9">
        <f t="shared" si="27"/>
        <v>0</v>
      </c>
    </row>
    <row r="109" spans="1:12" ht="15">
      <c r="A109" s="30">
        <v>424200</v>
      </c>
      <c r="B109" s="31" t="s">
        <v>88</v>
      </c>
      <c r="C109" s="20">
        <f aca="true" t="shared" si="41" ref="C109:K109">+C110+C111</f>
        <v>0</v>
      </c>
      <c r="D109" s="20">
        <f t="shared" si="41"/>
        <v>0</v>
      </c>
      <c r="E109" s="20">
        <f>+E110+E111</f>
        <v>0</v>
      </c>
      <c r="F109" s="20">
        <f>+F110+F111</f>
        <v>0</v>
      </c>
      <c r="G109" s="20">
        <f>+G110+G111</f>
        <v>0</v>
      </c>
      <c r="H109" s="20">
        <f>+H110+H111</f>
        <v>0</v>
      </c>
      <c r="I109" s="20">
        <f t="shared" si="41"/>
        <v>0</v>
      </c>
      <c r="J109" s="20">
        <f t="shared" si="41"/>
        <v>0</v>
      </c>
      <c r="K109" s="20">
        <f t="shared" si="41"/>
        <v>0</v>
      </c>
      <c r="L109" s="9">
        <f t="shared" si="27"/>
        <v>0</v>
      </c>
    </row>
    <row r="110" spans="1:12" ht="15">
      <c r="A110" s="32">
        <v>424211</v>
      </c>
      <c r="B110" s="31" t="s">
        <v>89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9">
        <f t="shared" si="27"/>
        <v>0</v>
      </c>
    </row>
    <row r="111" spans="1:12" ht="15">
      <c r="A111" s="32">
        <v>424221</v>
      </c>
      <c r="B111" s="31" t="s">
        <v>90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9">
        <f t="shared" si="27"/>
        <v>0</v>
      </c>
    </row>
    <row r="112" spans="1:12" ht="15">
      <c r="A112" s="30">
        <v>424300</v>
      </c>
      <c r="B112" s="31" t="s">
        <v>91</v>
      </c>
      <c r="C112" s="20">
        <f aca="true" t="shared" si="42" ref="C112:K112">+C113+C114+C115</f>
        <v>0</v>
      </c>
      <c r="D112" s="20">
        <f t="shared" si="42"/>
        <v>0</v>
      </c>
      <c r="E112" s="20">
        <f>+E113+E114+E115</f>
        <v>0</v>
      </c>
      <c r="F112" s="20">
        <f>+F113+F114+F115</f>
        <v>0</v>
      </c>
      <c r="G112" s="20">
        <f>+G113+G114+G115</f>
        <v>0</v>
      </c>
      <c r="H112" s="20">
        <f>+H113+H114+H115</f>
        <v>0</v>
      </c>
      <c r="I112" s="20">
        <f t="shared" si="42"/>
        <v>0</v>
      </c>
      <c r="J112" s="20">
        <f t="shared" si="42"/>
        <v>0</v>
      </c>
      <c r="K112" s="20">
        <f t="shared" si="42"/>
        <v>0</v>
      </c>
      <c r="L112" s="9">
        <f t="shared" si="27"/>
        <v>0</v>
      </c>
    </row>
    <row r="113" spans="1:12" ht="15">
      <c r="A113" s="32">
        <v>424311</v>
      </c>
      <c r="B113" s="31" t="s">
        <v>92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9">
        <f t="shared" si="27"/>
        <v>0</v>
      </c>
    </row>
    <row r="114" spans="1:12" ht="15">
      <c r="A114" s="32">
        <v>424331</v>
      </c>
      <c r="B114" s="31" t="s">
        <v>93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9">
        <f t="shared" si="27"/>
        <v>0</v>
      </c>
    </row>
    <row r="115" spans="1:12" ht="15">
      <c r="A115" s="32">
        <v>424351</v>
      </c>
      <c r="B115" s="31" t="s">
        <v>94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9">
        <f t="shared" si="27"/>
        <v>0</v>
      </c>
    </row>
    <row r="116" spans="1:12" ht="15">
      <c r="A116" s="30">
        <v>424400</v>
      </c>
      <c r="B116" s="31" t="s">
        <v>95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9">
        <f t="shared" si="27"/>
        <v>0</v>
      </c>
    </row>
    <row r="117" spans="1:12" ht="15">
      <c r="A117" s="30">
        <v>424500</v>
      </c>
      <c r="B117" s="31" t="s">
        <v>96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9">
        <f t="shared" si="27"/>
        <v>0</v>
      </c>
    </row>
    <row r="118" spans="1:12" ht="15">
      <c r="A118" s="30">
        <v>424600</v>
      </c>
      <c r="B118" s="31" t="s">
        <v>97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9">
        <f t="shared" si="27"/>
        <v>0</v>
      </c>
    </row>
    <row r="119" spans="1:12" ht="15">
      <c r="A119" s="30">
        <v>424900</v>
      </c>
      <c r="B119" s="31" t="s">
        <v>98</v>
      </c>
      <c r="C119" s="20">
        <f aca="true" t="shared" si="43" ref="C119:K119">+C120</f>
        <v>0</v>
      </c>
      <c r="D119" s="20">
        <f t="shared" si="43"/>
        <v>0</v>
      </c>
      <c r="E119" s="20">
        <f>+E120</f>
        <v>0</v>
      </c>
      <c r="F119" s="20">
        <f>+F120</f>
        <v>0</v>
      </c>
      <c r="G119" s="20">
        <f>+G120</f>
        <v>0</v>
      </c>
      <c r="H119" s="20">
        <f>+H120</f>
        <v>0</v>
      </c>
      <c r="I119" s="20">
        <f t="shared" si="43"/>
        <v>0</v>
      </c>
      <c r="J119" s="20">
        <f t="shared" si="43"/>
        <v>0</v>
      </c>
      <c r="K119" s="20">
        <f t="shared" si="43"/>
        <v>0</v>
      </c>
      <c r="L119" s="9">
        <f t="shared" si="27"/>
        <v>0</v>
      </c>
    </row>
    <row r="120" spans="1:12" ht="15">
      <c r="A120" s="70">
        <v>424911</v>
      </c>
      <c r="B120" s="71" t="s">
        <v>98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9">
        <f t="shared" si="27"/>
        <v>0</v>
      </c>
    </row>
    <row r="121" spans="1:12" s="19" customFormat="1" ht="15">
      <c r="A121" s="72">
        <v>425000</v>
      </c>
      <c r="B121" s="73" t="s">
        <v>99</v>
      </c>
      <c r="C121" s="74">
        <f aca="true" t="shared" si="44" ref="C121:K121">+C122+C132</f>
        <v>0</v>
      </c>
      <c r="D121" s="74">
        <f t="shared" si="44"/>
        <v>0</v>
      </c>
      <c r="E121" s="74">
        <f>+E122+E132</f>
        <v>0</v>
      </c>
      <c r="F121" s="74">
        <f>+F122+F132</f>
        <v>0</v>
      </c>
      <c r="G121" s="74">
        <f>+G122+G132</f>
        <v>0</v>
      </c>
      <c r="H121" s="74">
        <f>+H122+H132</f>
        <v>0</v>
      </c>
      <c r="I121" s="74">
        <f t="shared" si="44"/>
        <v>0</v>
      </c>
      <c r="J121" s="74">
        <f t="shared" si="44"/>
        <v>0</v>
      </c>
      <c r="K121" s="74">
        <f t="shared" si="44"/>
        <v>0</v>
      </c>
      <c r="L121" s="9">
        <f t="shared" si="27"/>
        <v>0</v>
      </c>
    </row>
    <row r="122" spans="1:12" ht="15">
      <c r="A122" s="30">
        <v>425100</v>
      </c>
      <c r="B122" s="33" t="s">
        <v>100</v>
      </c>
      <c r="C122" s="20">
        <f aca="true" t="shared" si="45" ref="C122:K122">+C123+C124+C125+C126+C127+C128+C129+C130+C131</f>
        <v>0</v>
      </c>
      <c r="D122" s="20">
        <f t="shared" si="45"/>
        <v>0</v>
      </c>
      <c r="E122" s="20">
        <f>+E123+E124+E125+E126+E127+E128+E129+E130+E131</f>
        <v>0</v>
      </c>
      <c r="F122" s="20">
        <f>+F123+F124+F125+F126+F127+F128+F129+F130+F131</f>
        <v>0</v>
      </c>
      <c r="G122" s="20">
        <f>+G123+G124+G125+G126+G127+G128+G129+G130+G131</f>
        <v>0</v>
      </c>
      <c r="H122" s="20">
        <f>+H123+H124+H125+H126+H127+H128+H129+H130+H131</f>
        <v>0</v>
      </c>
      <c r="I122" s="20">
        <f t="shared" si="45"/>
        <v>0</v>
      </c>
      <c r="J122" s="20">
        <f t="shared" si="45"/>
        <v>0</v>
      </c>
      <c r="K122" s="20">
        <f t="shared" si="45"/>
        <v>0</v>
      </c>
      <c r="L122" s="9">
        <f t="shared" si="27"/>
        <v>0</v>
      </c>
    </row>
    <row r="123" spans="1:12" ht="15">
      <c r="A123" s="32">
        <v>425111</v>
      </c>
      <c r="B123" s="33" t="s">
        <v>101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9">
        <f t="shared" si="27"/>
        <v>0</v>
      </c>
    </row>
    <row r="124" spans="1:12" ht="15">
      <c r="A124" s="32">
        <v>425112</v>
      </c>
      <c r="B124" s="33" t="s">
        <v>102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9">
        <f t="shared" si="27"/>
        <v>0</v>
      </c>
    </row>
    <row r="125" spans="1:12" ht="15">
      <c r="A125" s="32">
        <v>425113</v>
      </c>
      <c r="B125" s="33" t="s">
        <v>103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9">
        <f t="shared" si="27"/>
        <v>0</v>
      </c>
    </row>
    <row r="126" spans="1:12" ht="15">
      <c r="A126" s="32">
        <v>425114</v>
      </c>
      <c r="B126" s="33" t="s">
        <v>104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9">
        <f t="shared" si="27"/>
        <v>0</v>
      </c>
    </row>
    <row r="127" spans="1:12" ht="15">
      <c r="A127" s="32">
        <v>425115</v>
      </c>
      <c r="B127" s="33" t="s">
        <v>105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9">
        <f t="shared" si="27"/>
        <v>0</v>
      </c>
    </row>
    <row r="128" spans="1:12" ht="15">
      <c r="A128" s="32">
        <v>425116</v>
      </c>
      <c r="B128" s="33" t="s">
        <v>106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9">
        <f t="shared" si="27"/>
        <v>0</v>
      </c>
    </row>
    <row r="129" spans="1:12" ht="15">
      <c r="A129" s="32">
        <v>425117</v>
      </c>
      <c r="B129" s="33" t="s">
        <v>107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9">
        <f t="shared" si="27"/>
        <v>0</v>
      </c>
    </row>
    <row r="130" spans="1:12" ht="15">
      <c r="A130" s="32">
        <v>425119</v>
      </c>
      <c r="B130" s="33" t="s">
        <v>108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9">
        <f t="shared" si="27"/>
        <v>0</v>
      </c>
    </row>
    <row r="131" spans="1:12" ht="15">
      <c r="A131" s="32">
        <v>425191</v>
      </c>
      <c r="B131" s="33" t="s">
        <v>109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9">
        <f t="shared" si="27"/>
        <v>0</v>
      </c>
    </row>
    <row r="132" spans="1:12" ht="15">
      <c r="A132" s="30">
        <v>425200</v>
      </c>
      <c r="B132" s="31" t="s">
        <v>110</v>
      </c>
      <c r="C132" s="20">
        <f aca="true" t="shared" si="46" ref="C132:K132">+C133+C134+C135+C136+C137+C138+C139+C140+C141</f>
        <v>0</v>
      </c>
      <c r="D132" s="20">
        <f t="shared" si="46"/>
        <v>0</v>
      </c>
      <c r="E132" s="20">
        <f>+E133+E134+E135+E136+E137+E138+E139+E140+E141</f>
        <v>0</v>
      </c>
      <c r="F132" s="20">
        <f>+F133+F134+F135+F136+F137+F138+F139+F140+F141</f>
        <v>0</v>
      </c>
      <c r="G132" s="20">
        <f>+G133+G134+G135+G136+G137+G138+G139+G140+G141</f>
        <v>0</v>
      </c>
      <c r="H132" s="20">
        <f>+H133+H134+H135+H136+H137+H138+H139+H140+H141</f>
        <v>0</v>
      </c>
      <c r="I132" s="20">
        <f t="shared" si="46"/>
        <v>0</v>
      </c>
      <c r="J132" s="20">
        <f t="shared" si="46"/>
        <v>0</v>
      </c>
      <c r="K132" s="20">
        <f t="shared" si="46"/>
        <v>0</v>
      </c>
      <c r="L132" s="9">
        <f t="shared" si="27"/>
        <v>0</v>
      </c>
    </row>
    <row r="133" spans="1:12" ht="15">
      <c r="A133" s="32">
        <v>425211</v>
      </c>
      <c r="B133" s="31" t="s">
        <v>111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9">
        <f t="shared" si="27"/>
        <v>0</v>
      </c>
    </row>
    <row r="134" spans="1:12" ht="15">
      <c r="A134" s="32">
        <v>425212</v>
      </c>
      <c r="B134" s="31" t="s">
        <v>112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9">
        <f t="shared" si="27"/>
        <v>0</v>
      </c>
    </row>
    <row r="135" spans="1:12" ht="15">
      <c r="A135" s="32">
        <v>425221</v>
      </c>
      <c r="B135" s="31" t="s">
        <v>113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9">
        <f t="shared" si="27"/>
        <v>0</v>
      </c>
    </row>
    <row r="136" spans="1:12" ht="15">
      <c r="A136" s="32">
        <v>425222</v>
      </c>
      <c r="B136" s="31" t="s">
        <v>114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9">
        <f t="shared" si="27"/>
        <v>0</v>
      </c>
    </row>
    <row r="137" spans="1:12" ht="15">
      <c r="A137" s="32">
        <v>425225</v>
      </c>
      <c r="B137" s="31" t="s">
        <v>115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9">
        <f t="shared" si="27"/>
        <v>0</v>
      </c>
    </row>
    <row r="138" spans="1:12" ht="15">
      <c r="A138" s="32">
        <v>425226</v>
      </c>
      <c r="B138" s="31" t="s">
        <v>228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9">
        <f t="shared" si="27"/>
        <v>0</v>
      </c>
    </row>
    <row r="139" spans="1:12" ht="15">
      <c r="A139" s="32">
        <v>425229</v>
      </c>
      <c r="B139" s="31" t="s">
        <v>116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9">
        <f t="shared" si="27"/>
        <v>0</v>
      </c>
    </row>
    <row r="140" spans="1:12" ht="15">
      <c r="A140" s="32">
        <v>425261</v>
      </c>
      <c r="B140" s="31" t="s">
        <v>117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9">
        <f aca="true" t="shared" si="47" ref="L140:L203">SUM(C140:K140)</f>
        <v>0</v>
      </c>
    </row>
    <row r="141" spans="1:12" ht="15">
      <c r="A141" s="32">
        <v>425291</v>
      </c>
      <c r="B141" s="31" t="s">
        <v>118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9">
        <f t="shared" si="47"/>
        <v>0</v>
      </c>
    </row>
    <row r="142" spans="1:12" s="19" customFormat="1" ht="15">
      <c r="A142" s="28">
        <v>426000</v>
      </c>
      <c r="B142" s="17" t="s">
        <v>119</v>
      </c>
      <c r="C142" s="18">
        <f aca="true" t="shared" si="48" ref="C142:K142">+C143+C146+C149+C153+C156+C158+C161+C162+C166</f>
        <v>0</v>
      </c>
      <c r="D142" s="18">
        <f t="shared" si="48"/>
        <v>0</v>
      </c>
      <c r="E142" s="18">
        <f>+E143+E146+E149+E153+E156+E158+E161+E162+E166</f>
        <v>0</v>
      </c>
      <c r="F142" s="18">
        <f>+F143+F146+F149+F153+F156+F158+F161+F162+F166</f>
        <v>0</v>
      </c>
      <c r="G142" s="18">
        <f>+G143+G146+G149+G153+G156+G158+G161+G162+G166</f>
        <v>0</v>
      </c>
      <c r="H142" s="18">
        <f>+H143+H146+H149+H153+H156+H158+H161+H162+H166</f>
        <v>0</v>
      </c>
      <c r="I142" s="18">
        <f t="shared" si="48"/>
        <v>0</v>
      </c>
      <c r="J142" s="18">
        <f t="shared" si="48"/>
        <v>0</v>
      </c>
      <c r="K142" s="18">
        <f t="shared" si="48"/>
        <v>0</v>
      </c>
      <c r="L142" s="9">
        <f t="shared" si="47"/>
        <v>0</v>
      </c>
    </row>
    <row r="143" spans="1:12" ht="15">
      <c r="A143" s="30">
        <v>426100</v>
      </c>
      <c r="B143" s="31" t="s">
        <v>120</v>
      </c>
      <c r="C143" s="20">
        <f aca="true" t="shared" si="49" ref="C143:K143">+C144+C145</f>
        <v>0</v>
      </c>
      <c r="D143" s="20">
        <f t="shared" si="49"/>
        <v>0</v>
      </c>
      <c r="E143" s="20">
        <f>+E144+E145</f>
        <v>0</v>
      </c>
      <c r="F143" s="20">
        <f>+F144+F145</f>
        <v>0</v>
      </c>
      <c r="G143" s="20">
        <f>+G144+G145</f>
        <v>0</v>
      </c>
      <c r="H143" s="20">
        <f>+H144+H145</f>
        <v>0</v>
      </c>
      <c r="I143" s="20">
        <f t="shared" si="49"/>
        <v>0</v>
      </c>
      <c r="J143" s="20">
        <f t="shared" si="49"/>
        <v>0</v>
      </c>
      <c r="K143" s="20">
        <f t="shared" si="49"/>
        <v>0</v>
      </c>
      <c r="L143" s="9">
        <f t="shared" si="47"/>
        <v>0</v>
      </c>
    </row>
    <row r="144" spans="1:12" ht="15">
      <c r="A144" s="32">
        <v>426111</v>
      </c>
      <c r="B144" s="31" t="s">
        <v>121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9">
        <f t="shared" si="47"/>
        <v>0</v>
      </c>
    </row>
    <row r="145" spans="1:12" ht="15">
      <c r="A145" s="32">
        <v>426131</v>
      </c>
      <c r="B145" s="31" t="s">
        <v>122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9">
        <f t="shared" si="47"/>
        <v>0</v>
      </c>
    </row>
    <row r="146" spans="1:12" ht="15">
      <c r="A146" s="30">
        <v>426200</v>
      </c>
      <c r="B146" s="31" t="s">
        <v>123</v>
      </c>
      <c r="C146" s="20">
        <f aca="true" t="shared" si="50" ref="C146:K146">+C147+C148</f>
        <v>0</v>
      </c>
      <c r="D146" s="20">
        <f t="shared" si="50"/>
        <v>0</v>
      </c>
      <c r="E146" s="20">
        <f>+E147+E148</f>
        <v>0</v>
      </c>
      <c r="F146" s="20">
        <f>+F147+F148</f>
        <v>0</v>
      </c>
      <c r="G146" s="20">
        <f>+G147+G148</f>
        <v>0</v>
      </c>
      <c r="H146" s="20">
        <f>+H147+H148</f>
        <v>0</v>
      </c>
      <c r="I146" s="20">
        <f t="shared" si="50"/>
        <v>0</v>
      </c>
      <c r="J146" s="20">
        <f t="shared" si="50"/>
        <v>0</v>
      </c>
      <c r="K146" s="20">
        <f t="shared" si="50"/>
        <v>0</v>
      </c>
      <c r="L146" s="9">
        <f t="shared" si="47"/>
        <v>0</v>
      </c>
    </row>
    <row r="147" spans="1:12" ht="15">
      <c r="A147" s="32">
        <v>426211</v>
      </c>
      <c r="B147" s="31" t="s">
        <v>124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9">
        <f t="shared" si="47"/>
        <v>0</v>
      </c>
    </row>
    <row r="148" spans="1:12" ht="15">
      <c r="A148" s="32">
        <v>426291</v>
      </c>
      <c r="B148" s="31" t="s">
        <v>125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9">
        <f t="shared" si="47"/>
        <v>0</v>
      </c>
    </row>
    <row r="149" spans="1:12" ht="15">
      <c r="A149" s="30">
        <v>426300</v>
      </c>
      <c r="B149" s="31" t="s">
        <v>126</v>
      </c>
      <c r="C149" s="20">
        <f aca="true" t="shared" si="51" ref="C149:K149">+C150+C151+C152</f>
        <v>0</v>
      </c>
      <c r="D149" s="20">
        <f t="shared" si="51"/>
        <v>0</v>
      </c>
      <c r="E149" s="20">
        <f>+E150+E151+E152</f>
        <v>0</v>
      </c>
      <c r="F149" s="20">
        <f>+F150+F151+F152</f>
        <v>0</v>
      </c>
      <c r="G149" s="20">
        <f>+G150+G151+G152</f>
        <v>0</v>
      </c>
      <c r="H149" s="20">
        <f>+H150+H151+H152</f>
        <v>0</v>
      </c>
      <c r="I149" s="20">
        <f t="shared" si="51"/>
        <v>0</v>
      </c>
      <c r="J149" s="20">
        <f t="shared" si="51"/>
        <v>0</v>
      </c>
      <c r="K149" s="20">
        <f t="shared" si="51"/>
        <v>0</v>
      </c>
      <c r="L149" s="9">
        <f t="shared" si="47"/>
        <v>0</v>
      </c>
    </row>
    <row r="150" spans="1:12" ht="15">
      <c r="A150" s="32">
        <v>426311</v>
      </c>
      <c r="B150" s="31" t="s">
        <v>127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9">
        <f t="shared" si="47"/>
        <v>0</v>
      </c>
    </row>
    <row r="151" spans="1:12" ht="15">
      <c r="A151" s="32">
        <v>426312</v>
      </c>
      <c r="B151" s="31" t="s">
        <v>128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9">
        <f t="shared" si="47"/>
        <v>0</v>
      </c>
    </row>
    <row r="152" spans="1:12" ht="15">
      <c r="A152" s="32">
        <v>426321</v>
      </c>
      <c r="B152" s="31" t="s">
        <v>129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9">
        <f t="shared" si="47"/>
        <v>0</v>
      </c>
    </row>
    <row r="153" spans="1:12" ht="15">
      <c r="A153" s="30">
        <v>426400</v>
      </c>
      <c r="B153" s="31" t="s">
        <v>130</v>
      </c>
      <c r="C153" s="20">
        <f aca="true" t="shared" si="52" ref="C153:K153">+C154+C155</f>
        <v>0</v>
      </c>
      <c r="D153" s="20">
        <f t="shared" si="52"/>
        <v>0</v>
      </c>
      <c r="E153" s="20">
        <f>+E154+E155</f>
        <v>0</v>
      </c>
      <c r="F153" s="20">
        <f>+F154+F155</f>
        <v>0</v>
      </c>
      <c r="G153" s="20">
        <f>+G154+G155</f>
        <v>0</v>
      </c>
      <c r="H153" s="20">
        <f>+H154+H155</f>
        <v>0</v>
      </c>
      <c r="I153" s="20">
        <f t="shared" si="52"/>
        <v>0</v>
      </c>
      <c r="J153" s="20">
        <f t="shared" si="52"/>
        <v>0</v>
      </c>
      <c r="K153" s="20">
        <f t="shared" si="52"/>
        <v>0</v>
      </c>
      <c r="L153" s="9">
        <f t="shared" si="47"/>
        <v>0</v>
      </c>
    </row>
    <row r="154" spans="1:12" ht="15">
      <c r="A154" s="32">
        <v>426411</v>
      </c>
      <c r="B154" s="31" t="s">
        <v>131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9">
        <f t="shared" si="47"/>
        <v>0</v>
      </c>
    </row>
    <row r="155" spans="1:12" ht="15">
      <c r="A155" s="32">
        <v>426412</v>
      </c>
      <c r="B155" s="31" t="s">
        <v>132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9">
        <f t="shared" si="47"/>
        <v>0</v>
      </c>
    </row>
    <row r="156" spans="1:12" ht="15">
      <c r="A156" s="30">
        <v>426500</v>
      </c>
      <c r="B156" s="31" t="s">
        <v>133</v>
      </c>
      <c r="C156" s="20">
        <f aca="true" t="shared" si="53" ref="C156:K156">+C157</f>
        <v>0</v>
      </c>
      <c r="D156" s="20">
        <f t="shared" si="53"/>
        <v>0</v>
      </c>
      <c r="E156" s="20">
        <f>+E157</f>
        <v>0</v>
      </c>
      <c r="F156" s="20">
        <f>+F157</f>
        <v>0</v>
      </c>
      <c r="G156" s="20">
        <f>+G157</f>
        <v>0</v>
      </c>
      <c r="H156" s="20">
        <f>+H157</f>
        <v>0</v>
      </c>
      <c r="I156" s="20">
        <f t="shared" si="53"/>
        <v>0</v>
      </c>
      <c r="J156" s="20">
        <f t="shared" si="53"/>
        <v>0</v>
      </c>
      <c r="K156" s="20">
        <f t="shared" si="53"/>
        <v>0</v>
      </c>
      <c r="L156" s="9">
        <f t="shared" si="47"/>
        <v>0</v>
      </c>
    </row>
    <row r="157" spans="1:12" ht="15">
      <c r="A157" s="32">
        <v>426591</v>
      </c>
      <c r="B157" s="31" t="s">
        <v>134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9">
        <f t="shared" si="47"/>
        <v>0</v>
      </c>
    </row>
    <row r="158" spans="1:12" ht="15">
      <c r="A158" s="30">
        <v>426600</v>
      </c>
      <c r="B158" s="31" t="s">
        <v>135</v>
      </c>
      <c r="C158" s="20">
        <f aca="true" t="shared" si="54" ref="C158:K158">+C159+C160</f>
        <v>0</v>
      </c>
      <c r="D158" s="20">
        <f t="shared" si="54"/>
        <v>0</v>
      </c>
      <c r="E158" s="20">
        <f>+E159+E160</f>
        <v>0</v>
      </c>
      <c r="F158" s="20">
        <f>+F159+F160</f>
        <v>0</v>
      </c>
      <c r="G158" s="20">
        <f>+G159+G160</f>
        <v>0</v>
      </c>
      <c r="H158" s="20">
        <f>+H159+H160</f>
        <v>0</v>
      </c>
      <c r="I158" s="20">
        <f t="shared" si="54"/>
        <v>0</v>
      </c>
      <c r="J158" s="20">
        <f t="shared" si="54"/>
        <v>0</v>
      </c>
      <c r="K158" s="20">
        <f t="shared" si="54"/>
        <v>0</v>
      </c>
      <c r="L158" s="9">
        <f t="shared" si="47"/>
        <v>0</v>
      </c>
    </row>
    <row r="159" spans="1:12" ht="15">
      <c r="A159" s="32">
        <v>426611</v>
      </c>
      <c r="B159" s="31" t="s">
        <v>136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9">
        <f t="shared" si="47"/>
        <v>0</v>
      </c>
    </row>
    <row r="160" spans="1:12" ht="15">
      <c r="A160" s="32">
        <v>426621</v>
      </c>
      <c r="B160" s="31" t="s">
        <v>137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9">
        <f t="shared" si="47"/>
        <v>0</v>
      </c>
    </row>
    <row r="161" spans="1:12" ht="15">
      <c r="A161" s="30">
        <v>426700</v>
      </c>
      <c r="B161" s="31" t="s">
        <v>138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9">
        <f t="shared" si="47"/>
        <v>0</v>
      </c>
    </row>
    <row r="162" spans="1:12" ht="15">
      <c r="A162" s="30">
        <v>426800</v>
      </c>
      <c r="B162" s="31" t="s">
        <v>139</v>
      </c>
      <c r="C162" s="20">
        <f aca="true" t="shared" si="55" ref="C162:K162">+C163+C164+C165</f>
        <v>0</v>
      </c>
      <c r="D162" s="20">
        <f t="shared" si="55"/>
        <v>0</v>
      </c>
      <c r="E162" s="20">
        <f>+E163+E164+E165</f>
        <v>0</v>
      </c>
      <c r="F162" s="20">
        <f>+F163+F164+F165</f>
        <v>0</v>
      </c>
      <c r="G162" s="20">
        <f>+G163+G164+G165</f>
        <v>0</v>
      </c>
      <c r="H162" s="20">
        <f>+H163+H164+H165</f>
        <v>0</v>
      </c>
      <c r="I162" s="20">
        <f t="shared" si="55"/>
        <v>0</v>
      </c>
      <c r="J162" s="20">
        <f t="shared" si="55"/>
        <v>0</v>
      </c>
      <c r="K162" s="20">
        <f t="shared" si="55"/>
        <v>0</v>
      </c>
      <c r="L162" s="9">
        <f t="shared" si="47"/>
        <v>0</v>
      </c>
    </row>
    <row r="163" spans="1:12" ht="15">
      <c r="A163" s="32">
        <v>426811</v>
      </c>
      <c r="B163" s="31" t="s">
        <v>140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9">
        <f t="shared" si="47"/>
        <v>0</v>
      </c>
    </row>
    <row r="164" spans="1:12" ht="15">
      <c r="A164" s="32">
        <v>426812</v>
      </c>
      <c r="B164" s="31" t="s">
        <v>141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9">
        <f t="shared" si="47"/>
        <v>0</v>
      </c>
    </row>
    <row r="165" spans="1:12" ht="15">
      <c r="A165" s="32">
        <v>426819</v>
      </c>
      <c r="B165" s="31" t="s">
        <v>142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9">
        <f t="shared" si="47"/>
        <v>0</v>
      </c>
    </row>
    <row r="166" spans="1:12" ht="15">
      <c r="A166" s="30">
        <v>426900</v>
      </c>
      <c r="B166" s="31" t="s">
        <v>143</v>
      </c>
      <c r="C166" s="20">
        <f aca="true" t="shared" si="56" ref="C166:K166">+C167+C168+C169</f>
        <v>0</v>
      </c>
      <c r="D166" s="20">
        <f t="shared" si="56"/>
        <v>0</v>
      </c>
      <c r="E166" s="20">
        <f>+E167+E168+E169</f>
        <v>0</v>
      </c>
      <c r="F166" s="20">
        <f>+F167+F168+F169</f>
        <v>0</v>
      </c>
      <c r="G166" s="20">
        <f>+G167+G168+G169</f>
        <v>0</v>
      </c>
      <c r="H166" s="20">
        <f>+H167+H168+H169</f>
        <v>0</v>
      </c>
      <c r="I166" s="20">
        <f t="shared" si="56"/>
        <v>0</v>
      </c>
      <c r="J166" s="20">
        <f t="shared" si="56"/>
        <v>0</v>
      </c>
      <c r="K166" s="20">
        <f t="shared" si="56"/>
        <v>0</v>
      </c>
      <c r="L166" s="9">
        <f t="shared" si="47"/>
        <v>0</v>
      </c>
    </row>
    <row r="167" spans="1:12" ht="15">
      <c r="A167" s="32">
        <v>426912</v>
      </c>
      <c r="B167" s="31" t="s">
        <v>144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9">
        <f t="shared" si="47"/>
        <v>0</v>
      </c>
    </row>
    <row r="168" spans="1:12" ht="15">
      <c r="A168" s="32">
        <v>426913</v>
      </c>
      <c r="B168" s="31" t="s">
        <v>145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9">
        <f t="shared" si="47"/>
        <v>0</v>
      </c>
    </row>
    <row r="169" spans="1:12" ht="15">
      <c r="A169" s="32">
        <v>426919</v>
      </c>
      <c r="B169" s="31" t="s">
        <v>146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9">
        <f t="shared" si="47"/>
        <v>0</v>
      </c>
    </row>
    <row r="170" spans="1:12" s="19" customFormat="1" ht="15">
      <c r="A170" s="28">
        <v>431000</v>
      </c>
      <c r="B170" s="29" t="s">
        <v>147</v>
      </c>
      <c r="C170" s="18">
        <f aca="true" t="shared" si="57" ref="C170:K170">+C171+C172+C173</f>
        <v>0</v>
      </c>
      <c r="D170" s="18">
        <f t="shared" si="57"/>
        <v>0</v>
      </c>
      <c r="E170" s="18">
        <f>+E171+E172+E173</f>
        <v>0</v>
      </c>
      <c r="F170" s="18">
        <f>+F171+F172+F173</f>
        <v>0</v>
      </c>
      <c r="G170" s="18">
        <f>+G171+G172+G173</f>
        <v>0</v>
      </c>
      <c r="H170" s="18">
        <f>+H171+H172+H173</f>
        <v>0</v>
      </c>
      <c r="I170" s="18">
        <f t="shared" si="57"/>
        <v>0</v>
      </c>
      <c r="J170" s="18">
        <f t="shared" si="57"/>
        <v>0</v>
      </c>
      <c r="K170" s="18">
        <f t="shared" si="57"/>
        <v>0</v>
      </c>
      <c r="L170" s="9">
        <f t="shared" si="47"/>
        <v>0</v>
      </c>
    </row>
    <row r="171" spans="1:12" ht="15">
      <c r="A171" s="30">
        <v>431100</v>
      </c>
      <c r="B171" s="31" t="s">
        <v>148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9">
        <f t="shared" si="47"/>
        <v>0</v>
      </c>
    </row>
    <row r="172" spans="1:12" ht="15">
      <c r="A172" s="30">
        <v>431200</v>
      </c>
      <c r="B172" s="31" t="s">
        <v>149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9">
        <f t="shared" si="47"/>
        <v>0</v>
      </c>
    </row>
    <row r="173" spans="1:12" ht="15">
      <c r="A173" s="30">
        <v>431300</v>
      </c>
      <c r="B173" s="31" t="s">
        <v>150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9">
        <f t="shared" si="47"/>
        <v>0</v>
      </c>
    </row>
    <row r="174" spans="1:12" s="19" customFormat="1" ht="15">
      <c r="A174" s="28">
        <v>433000</v>
      </c>
      <c r="B174" s="29" t="s">
        <v>151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9">
        <f t="shared" si="47"/>
        <v>0</v>
      </c>
    </row>
    <row r="175" spans="1:12" s="19" customFormat="1" ht="15">
      <c r="A175" s="28">
        <v>434000</v>
      </c>
      <c r="B175" s="29" t="s">
        <v>215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9">
        <f t="shared" si="47"/>
        <v>0</v>
      </c>
    </row>
    <row r="176" spans="1:12" s="19" customFormat="1" ht="15">
      <c r="A176" s="28">
        <v>441000</v>
      </c>
      <c r="B176" s="35" t="s">
        <v>152</v>
      </c>
      <c r="C176" s="18">
        <f aca="true" t="shared" si="58" ref="C176:K176">+C177+C178+C180+C181+C182+C183+C184+C185</f>
        <v>0</v>
      </c>
      <c r="D176" s="18">
        <f t="shared" si="58"/>
        <v>0</v>
      </c>
      <c r="E176" s="18">
        <f>+E177+E178+E180+E181+E182+E183+E184+E185</f>
        <v>0</v>
      </c>
      <c r="F176" s="18">
        <f>+F177+F178+F180+F181+F182+F183+F184+F185</f>
        <v>0</v>
      </c>
      <c r="G176" s="18">
        <f>+G177+G178+G180+G181+G182+G183+G184+G185</f>
        <v>0</v>
      </c>
      <c r="H176" s="18">
        <f>+H177+H178+H180+H181+H182+H183+H184+H185</f>
        <v>0</v>
      </c>
      <c r="I176" s="18">
        <f t="shared" si="58"/>
        <v>0</v>
      </c>
      <c r="J176" s="18">
        <f t="shared" si="58"/>
        <v>0</v>
      </c>
      <c r="K176" s="18">
        <f t="shared" si="58"/>
        <v>0</v>
      </c>
      <c r="L176" s="9">
        <f t="shared" si="47"/>
        <v>0</v>
      </c>
    </row>
    <row r="177" spans="1:12" ht="15">
      <c r="A177" s="30">
        <v>441100</v>
      </c>
      <c r="B177" s="12" t="s">
        <v>153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9">
        <f t="shared" si="47"/>
        <v>0</v>
      </c>
    </row>
    <row r="178" spans="1:12" ht="15">
      <c r="A178" s="30">
        <v>441200</v>
      </c>
      <c r="B178" s="12" t="s">
        <v>154</v>
      </c>
      <c r="C178" s="20">
        <f aca="true" t="shared" si="59" ref="C178:K178">+C179</f>
        <v>0</v>
      </c>
      <c r="D178" s="20">
        <f t="shared" si="59"/>
        <v>0</v>
      </c>
      <c r="E178" s="20">
        <f>+E179</f>
        <v>0</v>
      </c>
      <c r="F178" s="20">
        <f>+F179</f>
        <v>0</v>
      </c>
      <c r="G178" s="20">
        <f>+G179</f>
        <v>0</v>
      </c>
      <c r="H178" s="20">
        <f>+H179</f>
        <v>0</v>
      </c>
      <c r="I178" s="20">
        <f t="shared" si="59"/>
        <v>0</v>
      </c>
      <c r="J178" s="20">
        <f t="shared" si="59"/>
        <v>0</v>
      </c>
      <c r="K178" s="20">
        <f t="shared" si="59"/>
        <v>0</v>
      </c>
      <c r="L178" s="9">
        <f t="shared" si="47"/>
        <v>0</v>
      </c>
    </row>
    <row r="179" spans="1:12" ht="15">
      <c r="A179" s="32">
        <v>441241</v>
      </c>
      <c r="B179" s="12" t="s">
        <v>155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9">
        <f t="shared" si="47"/>
        <v>0</v>
      </c>
    </row>
    <row r="180" spans="1:12" ht="15">
      <c r="A180" s="30">
        <v>441300</v>
      </c>
      <c r="B180" s="12" t="s">
        <v>156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9">
        <f t="shared" si="47"/>
        <v>0</v>
      </c>
    </row>
    <row r="181" spans="1:12" ht="15">
      <c r="A181" s="30">
        <v>441400</v>
      </c>
      <c r="B181" s="12" t="s">
        <v>157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9">
        <f t="shared" si="47"/>
        <v>0</v>
      </c>
    </row>
    <row r="182" spans="1:12" ht="15">
      <c r="A182" s="30">
        <v>441500</v>
      </c>
      <c r="B182" s="12" t="s">
        <v>158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9">
        <f t="shared" si="47"/>
        <v>0</v>
      </c>
    </row>
    <row r="183" spans="1:12" ht="15">
      <c r="A183" s="30">
        <v>441600</v>
      </c>
      <c r="B183" s="12" t="s">
        <v>159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9">
        <f t="shared" si="47"/>
        <v>0</v>
      </c>
    </row>
    <row r="184" spans="1:12" ht="15">
      <c r="A184" s="30">
        <v>441700</v>
      </c>
      <c r="B184" s="12" t="s">
        <v>160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9">
        <f t="shared" si="47"/>
        <v>0</v>
      </c>
    </row>
    <row r="185" spans="1:12" ht="15">
      <c r="A185" s="30">
        <v>441800</v>
      </c>
      <c r="B185" s="12" t="s">
        <v>161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9">
        <f t="shared" si="47"/>
        <v>0</v>
      </c>
    </row>
    <row r="186" spans="1:12" s="19" customFormat="1" ht="15">
      <c r="A186" s="28">
        <v>443000</v>
      </c>
      <c r="B186" s="25" t="s">
        <v>162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9">
        <f t="shared" si="47"/>
        <v>0</v>
      </c>
    </row>
    <row r="187" spans="1:12" s="19" customFormat="1" ht="15">
      <c r="A187" s="28">
        <v>444000</v>
      </c>
      <c r="B187" s="17" t="s">
        <v>163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9">
        <f t="shared" si="47"/>
        <v>0</v>
      </c>
    </row>
    <row r="188" spans="1:12" s="19" customFormat="1" ht="15">
      <c r="A188" s="28">
        <v>463000</v>
      </c>
      <c r="B188" s="17" t="s">
        <v>216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9">
        <f t="shared" si="47"/>
        <v>0</v>
      </c>
    </row>
    <row r="189" spans="1:12" s="114" customFormat="1" ht="15">
      <c r="A189" s="28">
        <v>465000</v>
      </c>
      <c r="B189" s="29" t="s">
        <v>229</v>
      </c>
      <c r="C189" s="112">
        <f>C190+C193</f>
        <v>0</v>
      </c>
      <c r="D189" s="112">
        <f aca="true" t="shared" si="60" ref="D189:K189">D190+D193</f>
        <v>0</v>
      </c>
      <c r="E189" s="112">
        <f t="shared" si="60"/>
        <v>0</v>
      </c>
      <c r="F189" s="112">
        <f t="shared" si="60"/>
        <v>0</v>
      </c>
      <c r="G189" s="112">
        <f t="shared" si="60"/>
        <v>0</v>
      </c>
      <c r="H189" s="112">
        <f t="shared" si="60"/>
        <v>0</v>
      </c>
      <c r="I189" s="112">
        <f t="shared" si="60"/>
        <v>0</v>
      </c>
      <c r="J189" s="112">
        <f t="shared" si="60"/>
        <v>0</v>
      </c>
      <c r="K189" s="112">
        <f t="shared" si="60"/>
        <v>0</v>
      </c>
      <c r="L189" s="113">
        <f t="shared" si="47"/>
        <v>0</v>
      </c>
    </row>
    <row r="190" spans="1:12" s="19" customFormat="1" ht="15">
      <c r="A190" s="108">
        <v>465100</v>
      </c>
      <c r="B190" s="111" t="s">
        <v>230</v>
      </c>
      <c r="C190" s="34">
        <f>C191+C192</f>
        <v>0</v>
      </c>
      <c r="D190" s="34">
        <f aca="true" t="shared" si="61" ref="D190:K190">D191+D192</f>
        <v>0</v>
      </c>
      <c r="E190" s="34">
        <f t="shared" si="61"/>
        <v>0</v>
      </c>
      <c r="F190" s="34">
        <f t="shared" si="61"/>
        <v>0</v>
      </c>
      <c r="G190" s="34">
        <f t="shared" si="61"/>
        <v>0</v>
      </c>
      <c r="H190" s="34">
        <f t="shared" si="61"/>
        <v>0</v>
      </c>
      <c r="I190" s="34">
        <f t="shared" si="61"/>
        <v>0</v>
      </c>
      <c r="J190" s="34">
        <f t="shared" si="61"/>
        <v>0</v>
      </c>
      <c r="K190" s="34">
        <f t="shared" si="61"/>
        <v>0</v>
      </c>
      <c r="L190" s="9">
        <f t="shared" si="47"/>
        <v>0</v>
      </c>
    </row>
    <row r="191" spans="1:12" s="19" customFormat="1" ht="15">
      <c r="A191" s="109">
        <v>465111</v>
      </c>
      <c r="B191" s="111" t="s">
        <v>230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9">
        <f t="shared" si="47"/>
        <v>0</v>
      </c>
    </row>
    <row r="192" spans="1:12" s="19" customFormat="1" ht="15">
      <c r="A192" s="109">
        <v>465112</v>
      </c>
      <c r="B192" s="111" t="s">
        <v>231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9">
        <f t="shared" si="47"/>
        <v>0</v>
      </c>
    </row>
    <row r="193" spans="1:12" s="19" customFormat="1" ht="15">
      <c r="A193" s="110">
        <v>465200</v>
      </c>
      <c r="B193" s="111" t="s">
        <v>232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9">
        <f t="shared" si="47"/>
        <v>0</v>
      </c>
    </row>
    <row r="194" spans="1:12" s="19" customFormat="1" ht="15">
      <c r="A194" s="28">
        <v>481000</v>
      </c>
      <c r="B194" s="17" t="s">
        <v>164</v>
      </c>
      <c r="C194" s="18">
        <f aca="true" t="shared" si="62" ref="C194:K194">+C195+C196</f>
        <v>0</v>
      </c>
      <c r="D194" s="18">
        <f t="shared" si="62"/>
        <v>0</v>
      </c>
      <c r="E194" s="18">
        <f>+E195+E196</f>
        <v>0</v>
      </c>
      <c r="F194" s="18">
        <f>+F195+F196</f>
        <v>0</v>
      </c>
      <c r="G194" s="18">
        <f>+G195+G196</f>
        <v>0</v>
      </c>
      <c r="H194" s="18">
        <f>+H195+H196</f>
        <v>0</v>
      </c>
      <c r="I194" s="18">
        <f t="shared" si="62"/>
        <v>0</v>
      </c>
      <c r="J194" s="18">
        <f t="shared" si="62"/>
        <v>0</v>
      </c>
      <c r="K194" s="18">
        <f t="shared" si="62"/>
        <v>0</v>
      </c>
      <c r="L194" s="9">
        <f t="shared" si="47"/>
        <v>0</v>
      </c>
    </row>
    <row r="195" spans="1:12" ht="15">
      <c r="A195" s="30">
        <v>481100</v>
      </c>
      <c r="B195" s="12" t="s">
        <v>165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9">
        <f t="shared" si="47"/>
        <v>0</v>
      </c>
    </row>
    <row r="196" spans="1:12" ht="15">
      <c r="A196" s="30">
        <v>481900</v>
      </c>
      <c r="B196" s="12" t="s">
        <v>166</v>
      </c>
      <c r="C196" s="20">
        <f aca="true" t="shared" si="63" ref="C196:K196">+C197+C198+C199</f>
        <v>0</v>
      </c>
      <c r="D196" s="20">
        <f t="shared" si="63"/>
        <v>0</v>
      </c>
      <c r="E196" s="20">
        <f>+E197+E198+E199</f>
        <v>0</v>
      </c>
      <c r="F196" s="20">
        <f>+F197+F198+F199</f>
        <v>0</v>
      </c>
      <c r="G196" s="20">
        <f>+G197+G198+G199</f>
        <v>0</v>
      </c>
      <c r="H196" s="20">
        <f>+H197+H198+H199</f>
        <v>0</v>
      </c>
      <c r="I196" s="20">
        <f t="shared" si="63"/>
        <v>0</v>
      </c>
      <c r="J196" s="20">
        <f t="shared" si="63"/>
        <v>0</v>
      </c>
      <c r="K196" s="20">
        <f t="shared" si="63"/>
        <v>0</v>
      </c>
      <c r="L196" s="9">
        <f t="shared" si="47"/>
        <v>0</v>
      </c>
    </row>
    <row r="197" spans="1:12" ht="15">
      <c r="A197" s="32">
        <v>481911</v>
      </c>
      <c r="B197" s="12" t="s">
        <v>167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9">
        <f t="shared" si="47"/>
        <v>0</v>
      </c>
    </row>
    <row r="198" spans="1:12" ht="15">
      <c r="A198" s="32">
        <v>481941</v>
      </c>
      <c r="B198" s="12" t="s">
        <v>168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9">
        <f t="shared" si="47"/>
        <v>0</v>
      </c>
    </row>
    <row r="199" spans="1:12" ht="15">
      <c r="A199" s="32">
        <v>481991</v>
      </c>
      <c r="B199" s="12" t="s">
        <v>169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9">
        <f t="shared" si="47"/>
        <v>0</v>
      </c>
    </row>
    <row r="200" spans="1:12" s="19" customFormat="1" ht="15">
      <c r="A200" s="28">
        <v>482000</v>
      </c>
      <c r="B200" s="36" t="s">
        <v>170</v>
      </c>
      <c r="C200" s="18">
        <f aca="true" t="shared" si="64" ref="C200:K200">+C201+C202+C203</f>
        <v>0</v>
      </c>
      <c r="D200" s="18">
        <f t="shared" si="64"/>
        <v>0</v>
      </c>
      <c r="E200" s="18">
        <f>+E201+E202+E203</f>
        <v>0</v>
      </c>
      <c r="F200" s="18">
        <f>+F201+F202+F203</f>
        <v>0</v>
      </c>
      <c r="G200" s="18">
        <f>+G201+G202+G203</f>
        <v>0</v>
      </c>
      <c r="H200" s="18">
        <f>+H201+H202+H203</f>
        <v>0</v>
      </c>
      <c r="I200" s="18">
        <f t="shared" si="64"/>
        <v>0</v>
      </c>
      <c r="J200" s="18">
        <f t="shared" si="64"/>
        <v>0</v>
      </c>
      <c r="K200" s="18">
        <f t="shared" si="64"/>
        <v>0</v>
      </c>
      <c r="L200" s="9">
        <f t="shared" si="47"/>
        <v>0</v>
      </c>
    </row>
    <row r="201" spans="1:12" ht="15">
      <c r="A201" s="30">
        <v>482200</v>
      </c>
      <c r="B201" s="12" t="s">
        <v>171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9">
        <f t="shared" si="47"/>
        <v>0</v>
      </c>
    </row>
    <row r="202" spans="1:12" ht="15">
      <c r="A202" s="30">
        <v>482300</v>
      </c>
      <c r="B202" s="12" t="s">
        <v>172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9">
        <f t="shared" si="47"/>
        <v>0</v>
      </c>
    </row>
    <row r="203" spans="1:12" ht="15">
      <c r="A203" s="30">
        <v>482400</v>
      </c>
      <c r="B203" s="12" t="s">
        <v>173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9">
        <f t="shared" si="47"/>
        <v>0</v>
      </c>
    </row>
    <row r="204" spans="1:12" s="19" customFormat="1" ht="15">
      <c r="A204" s="28">
        <v>483000</v>
      </c>
      <c r="B204" s="25" t="s">
        <v>174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9">
        <f>SUM(C204:K204)</f>
        <v>0</v>
      </c>
    </row>
    <row r="205" spans="1:12" s="19" customFormat="1" ht="15">
      <c r="A205" s="28">
        <v>484000</v>
      </c>
      <c r="B205" s="25" t="s">
        <v>175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9">
        <f>SUM(C205:K205)</f>
        <v>0</v>
      </c>
    </row>
    <row r="206" spans="1:12" s="19" customFormat="1" ht="15">
      <c r="A206" s="28">
        <v>485000</v>
      </c>
      <c r="B206" s="25" t="s">
        <v>176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9">
        <f>SUM(C206:K206)</f>
        <v>0</v>
      </c>
    </row>
    <row r="207" spans="1:12" s="19" customFormat="1" ht="15.75" thickBot="1">
      <c r="A207" s="37">
        <v>490000</v>
      </c>
      <c r="B207" s="38" t="s">
        <v>177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76">
        <f>SUM(C207:K207)</f>
        <v>0</v>
      </c>
    </row>
    <row r="208" spans="1:12" s="43" customFormat="1" ht="16.5" thickBot="1">
      <c r="A208" s="40"/>
      <c r="B208" s="41" t="s">
        <v>178</v>
      </c>
      <c r="C208" s="42">
        <f>+C207+C206+C205+C204+C200+C194+C189+C188+C187+C186+C176+C175+C174+C170+C142+C121+C106+C82+C68+C43+C39+C36+C26+C22+C15+C12</f>
        <v>0</v>
      </c>
      <c r="D208" s="42">
        <f aca="true" t="shared" si="65" ref="D208:K208">+D207+D206+D205+D204+D200+D194+D189+D188+D187+D186+D176+D175+D174+D170+D142+D121+D106+D82+D68+D43+D39+D36+D26+D22+D15+D12</f>
        <v>0</v>
      </c>
      <c r="E208" s="42">
        <f t="shared" si="65"/>
        <v>0</v>
      </c>
      <c r="F208" s="42">
        <f t="shared" si="65"/>
        <v>0</v>
      </c>
      <c r="G208" s="42">
        <f t="shared" si="65"/>
        <v>0</v>
      </c>
      <c r="H208" s="42">
        <f t="shared" si="65"/>
        <v>0</v>
      </c>
      <c r="I208" s="42">
        <f t="shared" si="65"/>
        <v>0</v>
      </c>
      <c r="J208" s="42">
        <f t="shared" si="65"/>
        <v>0</v>
      </c>
      <c r="K208" s="42">
        <f t="shared" si="65"/>
        <v>0</v>
      </c>
      <c r="L208" s="77">
        <f>SUM(C208:K208)</f>
        <v>0</v>
      </c>
    </row>
    <row r="209" spans="1:12" s="43" customFormat="1" ht="16.5" thickBot="1">
      <c r="A209" s="86"/>
      <c r="B209" s="87"/>
      <c r="C209" s="88"/>
      <c r="D209" s="88"/>
      <c r="E209" s="88"/>
      <c r="F209" s="88"/>
      <c r="G209" s="88"/>
      <c r="H209" s="88"/>
      <c r="I209" s="88"/>
      <c r="J209" s="88"/>
      <c r="K209" s="88"/>
      <c r="L209" s="89"/>
    </row>
    <row r="210" spans="1:12" s="93" customFormat="1" ht="24.75" customHeight="1" thickTop="1">
      <c r="A210" s="136" t="s">
        <v>219</v>
      </c>
      <c r="B210" s="136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1:12" s="91" customFormat="1" ht="24.75" customHeight="1">
      <c r="A211" s="122" t="s">
        <v>220</v>
      </c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3"/>
    </row>
    <row r="212" spans="1:12" s="91" customFormat="1" ht="24.75" customHeight="1">
      <c r="A212" s="117"/>
      <c r="B212" s="118" t="s">
        <v>225</v>
      </c>
      <c r="C212" s="119"/>
      <c r="D212" s="119"/>
      <c r="E212" s="119"/>
      <c r="F212" s="119"/>
      <c r="G212" s="119"/>
      <c r="H212" s="119"/>
      <c r="I212" s="119"/>
      <c r="J212" s="119"/>
      <c r="K212" s="119"/>
      <c r="L212" s="118"/>
    </row>
    <row r="213" spans="1:12" s="91" customFormat="1" ht="24.75" customHeight="1">
      <c r="A213" s="122" t="s">
        <v>221</v>
      </c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3"/>
    </row>
    <row r="214" spans="1:12" s="19" customFormat="1" ht="15">
      <c r="A214" s="44">
        <v>511000</v>
      </c>
      <c r="B214" s="8" t="s">
        <v>148</v>
      </c>
      <c r="C214" s="9">
        <f aca="true" t="shared" si="66" ref="C214:K214">C215+C216+C218+C221</f>
        <v>0</v>
      </c>
      <c r="D214" s="9">
        <f t="shared" si="66"/>
        <v>0</v>
      </c>
      <c r="E214" s="9">
        <f>E215+E216+E218+E221</f>
        <v>0</v>
      </c>
      <c r="F214" s="9">
        <f>F215+F216+F218+F221</f>
        <v>0</v>
      </c>
      <c r="G214" s="9">
        <f>G215+G216+G218+G221</f>
        <v>0</v>
      </c>
      <c r="H214" s="9">
        <f>H215+H216+H218+H221</f>
        <v>0</v>
      </c>
      <c r="I214" s="9">
        <f t="shared" si="66"/>
        <v>0</v>
      </c>
      <c r="J214" s="9">
        <f t="shared" si="66"/>
        <v>0</v>
      </c>
      <c r="K214" s="9">
        <f t="shared" si="66"/>
        <v>0</v>
      </c>
      <c r="L214" s="76">
        <f aca="true" t="shared" si="67" ref="L214:L243">SUM(C214:K214)</f>
        <v>0</v>
      </c>
    </row>
    <row r="215" spans="1:12" ht="15">
      <c r="A215" s="45">
        <v>511100</v>
      </c>
      <c r="B215" s="46" t="s">
        <v>179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76">
        <f t="shared" si="67"/>
        <v>0</v>
      </c>
    </row>
    <row r="216" spans="1:12" ht="15">
      <c r="A216" s="45">
        <v>511200</v>
      </c>
      <c r="B216" s="46" t="s">
        <v>180</v>
      </c>
      <c r="C216" s="47">
        <f aca="true" t="shared" si="68" ref="C216:K216">+C217</f>
        <v>0</v>
      </c>
      <c r="D216" s="47">
        <f t="shared" si="68"/>
        <v>0</v>
      </c>
      <c r="E216" s="47">
        <f>+E217</f>
        <v>0</v>
      </c>
      <c r="F216" s="47">
        <f>+F217</f>
        <v>0</v>
      </c>
      <c r="G216" s="47">
        <f>+G217</f>
        <v>0</v>
      </c>
      <c r="H216" s="47">
        <f>+H217</f>
        <v>0</v>
      </c>
      <c r="I216" s="47">
        <f t="shared" si="68"/>
        <v>0</v>
      </c>
      <c r="J216" s="47">
        <f t="shared" si="68"/>
        <v>0</v>
      </c>
      <c r="K216" s="47">
        <f t="shared" si="68"/>
        <v>0</v>
      </c>
      <c r="L216" s="76">
        <f t="shared" si="67"/>
        <v>0</v>
      </c>
    </row>
    <row r="217" spans="1:12" ht="15">
      <c r="A217" s="48">
        <v>511226</v>
      </c>
      <c r="B217" s="46" t="s">
        <v>181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76">
        <f t="shared" si="67"/>
        <v>0</v>
      </c>
    </row>
    <row r="218" spans="1:12" ht="15">
      <c r="A218" s="45">
        <v>511300</v>
      </c>
      <c r="B218" s="46" t="s">
        <v>182</v>
      </c>
      <c r="C218" s="47">
        <f aca="true" t="shared" si="69" ref="C218:K218">+C219+C220</f>
        <v>0</v>
      </c>
      <c r="D218" s="47">
        <f t="shared" si="69"/>
        <v>0</v>
      </c>
      <c r="E218" s="47">
        <f>+E219+E220</f>
        <v>0</v>
      </c>
      <c r="F218" s="47">
        <f>+F219+F220</f>
        <v>0</v>
      </c>
      <c r="G218" s="47">
        <f>+G219+G220</f>
        <v>0</v>
      </c>
      <c r="H218" s="47">
        <f>+H219+H220</f>
        <v>0</v>
      </c>
      <c r="I218" s="47">
        <f t="shared" si="69"/>
        <v>0</v>
      </c>
      <c r="J218" s="47">
        <f t="shared" si="69"/>
        <v>0</v>
      </c>
      <c r="K218" s="47">
        <f t="shared" si="69"/>
        <v>0</v>
      </c>
      <c r="L218" s="76">
        <f t="shared" si="67"/>
        <v>0</v>
      </c>
    </row>
    <row r="219" spans="1:12" ht="15">
      <c r="A219" s="48">
        <v>511323</v>
      </c>
      <c r="B219" s="46" t="s">
        <v>183</v>
      </c>
      <c r="C219" s="47"/>
      <c r="D219" s="47"/>
      <c r="E219" s="47"/>
      <c r="F219" s="47"/>
      <c r="G219" s="47"/>
      <c r="H219" s="47"/>
      <c r="I219" s="47"/>
      <c r="J219" s="47"/>
      <c r="K219" s="47"/>
      <c r="L219" s="76">
        <f t="shared" si="67"/>
        <v>0</v>
      </c>
    </row>
    <row r="220" spans="1:12" ht="15">
      <c r="A220" s="48">
        <v>511394</v>
      </c>
      <c r="B220" s="46" t="s">
        <v>184</v>
      </c>
      <c r="C220" s="47"/>
      <c r="D220" s="47"/>
      <c r="E220" s="47"/>
      <c r="F220" s="47"/>
      <c r="G220" s="47"/>
      <c r="H220" s="47"/>
      <c r="I220" s="47"/>
      <c r="J220" s="47"/>
      <c r="K220" s="47"/>
      <c r="L220" s="76">
        <f t="shared" si="67"/>
        <v>0</v>
      </c>
    </row>
    <row r="221" spans="1:12" ht="15">
      <c r="A221" s="45">
        <v>511400</v>
      </c>
      <c r="B221" s="46" t="s">
        <v>185</v>
      </c>
      <c r="C221" s="47">
        <f aca="true" t="shared" si="70" ref="C221:K221">+C222+C223</f>
        <v>0</v>
      </c>
      <c r="D221" s="47">
        <f t="shared" si="70"/>
        <v>0</v>
      </c>
      <c r="E221" s="47">
        <f>+E222+E223</f>
        <v>0</v>
      </c>
      <c r="F221" s="47">
        <f>+F222+F223</f>
        <v>0</v>
      </c>
      <c r="G221" s="47">
        <f>+G222+G223</f>
        <v>0</v>
      </c>
      <c r="H221" s="47">
        <f>+H222+H223</f>
        <v>0</v>
      </c>
      <c r="I221" s="47">
        <f t="shared" si="70"/>
        <v>0</v>
      </c>
      <c r="J221" s="47">
        <f t="shared" si="70"/>
        <v>0</v>
      </c>
      <c r="K221" s="47">
        <f t="shared" si="70"/>
        <v>0</v>
      </c>
      <c r="L221" s="76">
        <f t="shared" si="67"/>
        <v>0</v>
      </c>
    </row>
    <row r="222" spans="1:12" ht="15">
      <c r="A222" s="48">
        <v>511421</v>
      </c>
      <c r="B222" s="46" t="s">
        <v>186</v>
      </c>
      <c r="C222" s="47"/>
      <c r="D222" s="47"/>
      <c r="E222" s="47"/>
      <c r="F222" s="47"/>
      <c r="G222" s="47"/>
      <c r="H222" s="47"/>
      <c r="I222" s="47"/>
      <c r="J222" s="47"/>
      <c r="K222" s="47"/>
      <c r="L222" s="76">
        <f t="shared" si="67"/>
        <v>0</v>
      </c>
    </row>
    <row r="223" spans="1:12" ht="15">
      <c r="A223" s="48">
        <v>511451</v>
      </c>
      <c r="B223" s="46" t="s">
        <v>187</v>
      </c>
      <c r="C223" s="47"/>
      <c r="D223" s="47"/>
      <c r="E223" s="47"/>
      <c r="F223" s="47"/>
      <c r="G223" s="47"/>
      <c r="H223" s="47"/>
      <c r="I223" s="47"/>
      <c r="J223" s="47"/>
      <c r="K223" s="47"/>
      <c r="L223" s="76">
        <f t="shared" si="67"/>
        <v>0</v>
      </c>
    </row>
    <row r="224" spans="1:12" s="19" customFormat="1" ht="15">
      <c r="A224" s="28">
        <v>512000</v>
      </c>
      <c r="B224" s="17" t="s">
        <v>149</v>
      </c>
      <c r="C224" s="18">
        <f aca="true" t="shared" si="71" ref="C224:K224">C225+C226+C231+C232+C233+C234</f>
        <v>0</v>
      </c>
      <c r="D224" s="18">
        <f t="shared" si="71"/>
        <v>0</v>
      </c>
      <c r="E224" s="18">
        <f>E225+E226+E231+E232+E233+E234</f>
        <v>0</v>
      </c>
      <c r="F224" s="18">
        <f>F225+F226+F231+F232+F233+F234</f>
        <v>0</v>
      </c>
      <c r="G224" s="18">
        <f>G225+G226+G231+G232+G233+G234</f>
        <v>0</v>
      </c>
      <c r="H224" s="18">
        <f>H225+H226+H231+H232+H233+H234</f>
        <v>0</v>
      </c>
      <c r="I224" s="18">
        <f t="shared" si="71"/>
        <v>0</v>
      </c>
      <c r="J224" s="18">
        <f t="shared" si="71"/>
        <v>0</v>
      </c>
      <c r="K224" s="18">
        <f t="shared" si="71"/>
        <v>0</v>
      </c>
      <c r="L224" s="76">
        <f t="shared" si="67"/>
        <v>0</v>
      </c>
    </row>
    <row r="225" spans="1:12" ht="15">
      <c r="A225" s="49">
        <v>512100</v>
      </c>
      <c r="B225" s="50" t="s">
        <v>188</v>
      </c>
      <c r="C225" s="51"/>
      <c r="D225" s="51"/>
      <c r="E225" s="51"/>
      <c r="F225" s="51"/>
      <c r="G225" s="51"/>
      <c r="H225" s="51"/>
      <c r="I225" s="51"/>
      <c r="J225" s="51"/>
      <c r="K225" s="51"/>
      <c r="L225" s="76">
        <f t="shared" si="67"/>
        <v>0</v>
      </c>
    </row>
    <row r="226" spans="1:12" ht="15">
      <c r="A226" s="49">
        <v>512200</v>
      </c>
      <c r="B226" s="50" t="s">
        <v>189</v>
      </c>
      <c r="C226" s="51">
        <f aca="true" t="shared" si="72" ref="C226:K226">+C227+C228+C229+C230</f>
        <v>0</v>
      </c>
      <c r="D226" s="51">
        <f t="shared" si="72"/>
        <v>0</v>
      </c>
      <c r="E226" s="51">
        <f>+E227+E228+E229+E230</f>
        <v>0</v>
      </c>
      <c r="F226" s="51">
        <f>+F227+F228+F229+F230</f>
        <v>0</v>
      </c>
      <c r="G226" s="51">
        <f>+G227+G228+G229+G230</f>
        <v>0</v>
      </c>
      <c r="H226" s="51">
        <f>+H227+H228+H229+H230</f>
        <v>0</v>
      </c>
      <c r="I226" s="51">
        <f t="shared" si="72"/>
        <v>0</v>
      </c>
      <c r="J226" s="51">
        <f t="shared" si="72"/>
        <v>0</v>
      </c>
      <c r="K226" s="51">
        <f t="shared" si="72"/>
        <v>0</v>
      </c>
      <c r="L226" s="76">
        <f t="shared" si="67"/>
        <v>0</v>
      </c>
    </row>
    <row r="227" spans="1:12" ht="15">
      <c r="A227" s="52">
        <v>512211</v>
      </c>
      <c r="B227" s="50" t="s">
        <v>113</v>
      </c>
      <c r="C227" s="51"/>
      <c r="D227" s="51"/>
      <c r="E227" s="51"/>
      <c r="F227" s="51"/>
      <c r="G227" s="51"/>
      <c r="H227" s="51"/>
      <c r="I227" s="51"/>
      <c r="J227" s="51"/>
      <c r="K227" s="51"/>
      <c r="L227" s="76">
        <f t="shared" si="67"/>
        <v>0</v>
      </c>
    </row>
    <row r="228" spans="1:12" ht="15">
      <c r="A228" s="52">
        <v>512232</v>
      </c>
      <c r="B228" s="50" t="s">
        <v>190</v>
      </c>
      <c r="C228" s="51"/>
      <c r="D228" s="51"/>
      <c r="E228" s="51"/>
      <c r="F228" s="51"/>
      <c r="G228" s="51"/>
      <c r="H228" s="51"/>
      <c r="I228" s="51"/>
      <c r="J228" s="51"/>
      <c r="K228" s="51"/>
      <c r="L228" s="76">
        <f t="shared" si="67"/>
        <v>0</v>
      </c>
    </row>
    <row r="229" spans="1:12" ht="15">
      <c r="A229" s="52">
        <v>512241</v>
      </c>
      <c r="B229" s="50" t="s">
        <v>191</v>
      </c>
      <c r="C229" s="51"/>
      <c r="D229" s="51"/>
      <c r="E229" s="51"/>
      <c r="F229" s="51"/>
      <c r="G229" s="51"/>
      <c r="H229" s="51"/>
      <c r="I229" s="51"/>
      <c r="J229" s="51"/>
      <c r="K229" s="51"/>
      <c r="L229" s="76">
        <f t="shared" si="67"/>
        <v>0</v>
      </c>
    </row>
    <row r="230" spans="1:12" ht="15">
      <c r="A230" s="52">
        <v>512251</v>
      </c>
      <c r="B230" s="50" t="s">
        <v>115</v>
      </c>
      <c r="C230" s="51"/>
      <c r="D230" s="51"/>
      <c r="E230" s="51"/>
      <c r="F230" s="51"/>
      <c r="G230" s="51"/>
      <c r="H230" s="51"/>
      <c r="I230" s="51"/>
      <c r="J230" s="51"/>
      <c r="K230" s="51"/>
      <c r="L230" s="76">
        <f t="shared" si="67"/>
        <v>0</v>
      </c>
    </row>
    <row r="231" spans="1:12" ht="15">
      <c r="A231" s="49">
        <v>512300</v>
      </c>
      <c r="B231" s="50" t="s">
        <v>192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76">
        <f t="shared" si="67"/>
        <v>0</v>
      </c>
    </row>
    <row r="232" spans="1:12" ht="15">
      <c r="A232" s="49">
        <v>512400</v>
      </c>
      <c r="B232" s="50" t="s">
        <v>193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76">
        <f t="shared" si="67"/>
        <v>0</v>
      </c>
    </row>
    <row r="233" spans="1:12" ht="15">
      <c r="A233" s="49">
        <v>512500</v>
      </c>
      <c r="B233" s="50" t="s">
        <v>194</v>
      </c>
      <c r="C233" s="51"/>
      <c r="D233" s="51"/>
      <c r="E233" s="51"/>
      <c r="F233" s="51"/>
      <c r="G233" s="51"/>
      <c r="H233" s="51"/>
      <c r="I233" s="51"/>
      <c r="J233" s="51"/>
      <c r="K233" s="51"/>
      <c r="L233" s="76">
        <f t="shared" si="67"/>
        <v>0</v>
      </c>
    </row>
    <row r="234" spans="1:12" ht="15">
      <c r="A234" s="49">
        <v>512600</v>
      </c>
      <c r="B234" s="50" t="s">
        <v>195</v>
      </c>
      <c r="C234" s="51">
        <f aca="true" t="shared" si="73" ref="C234:K234">+C235+C236</f>
        <v>0</v>
      </c>
      <c r="D234" s="51">
        <f t="shared" si="73"/>
        <v>0</v>
      </c>
      <c r="E234" s="51">
        <f>+E235+E236</f>
        <v>0</v>
      </c>
      <c r="F234" s="51">
        <f>+F235+F236</f>
        <v>0</v>
      </c>
      <c r="G234" s="51">
        <f>+G235+G236</f>
        <v>0</v>
      </c>
      <c r="H234" s="51">
        <f>+H235+H236</f>
        <v>0</v>
      </c>
      <c r="I234" s="51">
        <f t="shared" si="73"/>
        <v>0</v>
      </c>
      <c r="J234" s="51">
        <f t="shared" si="73"/>
        <v>0</v>
      </c>
      <c r="K234" s="51">
        <f t="shared" si="73"/>
        <v>0</v>
      </c>
      <c r="L234" s="76">
        <f t="shared" si="67"/>
        <v>0</v>
      </c>
    </row>
    <row r="235" spans="1:12" ht="15">
      <c r="A235" s="52">
        <v>512611</v>
      </c>
      <c r="B235" s="50" t="s">
        <v>196</v>
      </c>
      <c r="C235" s="51"/>
      <c r="D235" s="51"/>
      <c r="E235" s="51"/>
      <c r="F235" s="51"/>
      <c r="G235" s="51"/>
      <c r="H235" s="51"/>
      <c r="I235" s="51"/>
      <c r="J235" s="51"/>
      <c r="K235" s="51"/>
      <c r="L235" s="76">
        <f t="shared" si="67"/>
        <v>0</v>
      </c>
    </row>
    <row r="236" spans="1:12" ht="15">
      <c r="A236" s="52">
        <v>512631</v>
      </c>
      <c r="B236" s="50" t="s">
        <v>197</v>
      </c>
      <c r="C236" s="51"/>
      <c r="D236" s="51"/>
      <c r="E236" s="51"/>
      <c r="F236" s="51"/>
      <c r="G236" s="51"/>
      <c r="H236" s="51"/>
      <c r="I236" s="51"/>
      <c r="J236" s="51"/>
      <c r="K236" s="51"/>
      <c r="L236" s="76">
        <f t="shared" si="67"/>
        <v>0</v>
      </c>
    </row>
    <row r="237" spans="1:12" s="19" customFormat="1" ht="15">
      <c r="A237" s="37">
        <v>513000</v>
      </c>
      <c r="B237" s="38" t="s">
        <v>150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76">
        <f t="shared" si="67"/>
        <v>0</v>
      </c>
    </row>
    <row r="238" spans="1:12" s="19" customFormat="1" ht="15">
      <c r="A238" s="35">
        <v>515000</v>
      </c>
      <c r="B238" s="17" t="s">
        <v>198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76">
        <f t="shared" si="67"/>
        <v>0</v>
      </c>
    </row>
    <row r="239" spans="1:12" ht="15">
      <c r="A239" s="53">
        <v>515100</v>
      </c>
      <c r="B239" s="12" t="s">
        <v>198</v>
      </c>
      <c r="C239" s="54">
        <f aca="true" t="shared" si="74" ref="C239:K239">+C240</f>
        <v>0</v>
      </c>
      <c r="D239" s="54">
        <f t="shared" si="74"/>
        <v>0</v>
      </c>
      <c r="E239" s="54">
        <f>+E240</f>
        <v>0</v>
      </c>
      <c r="F239" s="54">
        <f>+F240</f>
        <v>0</v>
      </c>
      <c r="G239" s="54">
        <f>+G240</f>
        <v>0</v>
      </c>
      <c r="H239" s="54">
        <f>+H240</f>
        <v>0</v>
      </c>
      <c r="I239" s="54">
        <f t="shared" si="74"/>
        <v>0</v>
      </c>
      <c r="J239" s="54">
        <f t="shared" si="74"/>
        <v>0</v>
      </c>
      <c r="K239" s="54">
        <f t="shared" si="74"/>
        <v>0</v>
      </c>
      <c r="L239" s="76">
        <f t="shared" si="67"/>
        <v>0</v>
      </c>
    </row>
    <row r="240" spans="1:12" ht="15">
      <c r="A240" s="55">
        <v>515121</v>
      </c>
      <c r="B240" s="12" t="s">
        <v>199</v>
      </c>
      <c r="C240" s="54"/>
      <c r="D240" s="54"/>
      <c r="E240" s="54"/>
      <c r="F240" s="54"/>
      <c r="G240" s="54"/>
      <c r="H240" s="54"/>
      <c r="I240" s="54"/>
      <c r="J240" s="54"/>
      <c r="K240" s="54"/>
      <c r="L240" s="76">
        <f t="shared" si="67"/>
        <v>0</v>
      </c>
    </row>
    <row r="241" spans="1:12" s="43" customFormat="1" ht="32.25" thickBot="1">
      <c r="A241" s="56"/>
      <c r="B241" s="57" t="s">
        <v>200</v>
      </c>
      <c r="C241" s="58">
        <f aca="true" t="shared" si="75" ref="C241:K241">+C214+C224+C237+C238</f>
        <v>0</v>
      </c>
      <c r="D241" s="58">
        <f t="shared" si="75"/>
        <v>0</v>
      </c>
      <c r="E241" s="58">
        <f>+E214+E224+E237+E238</f>
        <v>0</v>
      </c>
      <c r="F241" s="58">
        <f>+F214+F224+F237+F238</f>
        <v>0</v>
      </c>
      <c r="G241" s="58">
        <f>+G214+G224+G237+G238</f>
        <v>0</v>
      </c>
      <c r="H241" s="58">
        <f>+H214+H224+H237+H238</f>
        <v>0</v>
      </c>
      <c r="I241" s="58">
        <f t="shared" si="75"/>
        <v>0</v>
      </c>
      <c r="J241" s="58">
        <f t="shared" si="75"/>
        <v>0</v>
      </c>
      <c r="K241" s="58">
        <f t="shared" si="75"/>
        <v>0</v>
      </c>
      <c r="L241" s="77">
        <f t="shared" si="67"/>
        <v>0</v>
      </c>
    </row>
    <row r="242" spans="1:12" s="19" customFormat="1" ht="15.75" thickBot="1">
      <c r="A242" s="59">
        <v>611000</v>
      </c>
      <c r="B242" s="60" t="s">
        <v>201</v>
      </c>
      <c r="C242" s="61"/>
      <c r="D242" s="61"/>
      <c r="E242" s="61"/>
      <c r="F242" s="61"/>
      <c r="G242" s="61"/>
      <c r="H242" s="61"/>
      <c r="I242" s="61"/>
      <c r="J242" s="61"/>
      <c r="K242" s="61"/>
      <c r="L242" s="78">
        <f t="shared" si="67"/>
        <v>0</v>
      </c>
    </row>
    <row r="243" spans="1:12" s="43" customFormat="1" ht="48" thickBot="1">
      <c r="A243" s="40"/>
      <c r="B243" s="62" t="s">
        <v>202</v>
      </c>
      <c r="C243" s="42">
        <f aca="true" t="shared" si="76" ref="C243:K243">+C242</f>
        <v>0</v>
      </c>
      <c r="D243" s="42">
        <f t="shared" si="76"/>
        <v>0</v>
      </c>
      <c r="E243" s="42">
        <f>+E242</f>
        <v>0</v>
      </c>
      <c r="F243" s="42">
        <f>+F242</f>
        <v>0</v>
      </c>
      <c r="G243" s="42">
        <f>+G242</f>
        <v>0</v>
      </c>
      <c r="H243" s="42">
        <f>+H242</f>
        <v>0</v>
      </c>
      <c r="I243" s="42">
        <f t="shared" si="76"/>
        <v>0</v>
      </c>
      <c r="J243" s="42">
        <f t="shared" si="76"/>
        <v>0</v>
      </c>
      <c r="K243" s="42">
        <f t="shared" si="76"/>
        <v>0</v>
      </c>
      <c r="L243" s="78">
        <f t="shared" si="67"/>
        <v>0</v>
      </c>
    </row>
    <row r="244" spans="1:12" s="43" customFormat="1" ht="16.5" thickBot="1">
      <c r="A244" s="90"/>
      <c r="B244" s="62"/>
      <c r="C244" s="42"/>
      <c r="D244" s="42"/>
      <c r="E244" s="42"/>
      <c r="F244" s="42"/>
      <c r="G244" s="42"/>
      <c r="H244" s="42"/>
      <c r="I244" s="42"/>
      <c r="J244" s="42"/>
      <c r="K244" s="42"/>
      <c r="L244" s="78"/>
    </row>
    <row r="245" spans="1:12" s="98" customFormat="1" ht="28.5" customHeight="1" thickBot="1">
      <c r="A245" s="94"/>
      <c r="B245" s="95" t="s">
        <v>203</v>
      </c>
      <c r="C245" s="96">
        <f aca="true" t="shared" si="77" ref="C245:K245">+C243+C241+C208</f>
        <v>0</v>
      </c>
      <c r="D245" s="96">
        <f t="shared" si="77"/>
        <v>0</v>
      </c>
      <c r="E245" s="96">
        <f t="shared" si="77"/>
        <v>0</v>
      </c>
      <c r="F245" s="96">
        <f t="shared" si="77"/>
        <v>0</v>
      </c>
      <c r="G245" s="96">
        <f t="shared" si="77"/>
        <v>0</v>
      </c>
      <c r="H245" s="96">
        <f t="shared" si="77"/>
        <v>0</v>
      </c>
      <c r="I245" s="96">
        <f t="shared" si="77"/>
        <v>0</v>
      </c>
      <c r="J245" s="96">
        <f t="shared" si="77"/>
        <v>0</v>
      </c>
      <c r="K245" s="96">
        <f t="shared" si="77"/>
        <v>0</v>
      </c>
      <c r="L245" s="97">
        <f>SUM(C245:K245)</f>
        <v>0</v>
      </c>
    </row>
    <row r="246" ht="101.25" customHeight="1">
      <c r="B246">
        <f>++R127</f>
        <v>0</v>
      </c>
    </row>
    <row r="247" spans="1:11" ht="12.75">
      <c r="A247" s="80"/>
      <c r="B247" s="81" t="s">
        <v>209</v>
      </c>
      <c r="F247" s="63" t="s">
        <v>207</v>
      </c>
      <c r="H247" t="s">
        <v>208</v>
      </c>
      <c r="I247" s="63"/>
      <c r="J247" s="63"/>
      <c r="K247" s="63"/>
    </row>
    <row r="248" spans="6:11" ht="12.75">
      <c r="F248" s="82"/>
      <c r="I248" s="75"/>
      <c r="J248" s="75"/>
      <c r="K248" s="75"/>
    </row>
    <row r="251" ht="12.75">
      <c r="B251" t="s">
        <v>226</v>
      </c>
    </row>
  </sheetData>
  <sheetProtection/>
  <mergeCells count="24">
    <mergeCell ref="A213:B213"/>
    <mergeCell ref="C213:L213"/>
    <mergeCell ref="L5:L6"/>
    <mergeCell ref="C9:L9"/>
    <mergeCell ref="C10:L10"/>
    <mergeCell ref="A210:B210"/>
    <mergeCell ref="A211:B211"/>
    <mergeCell ref="C211:L211"/>
    <mergeCell ref="K5:K6"/>
    <mergeCell ref="G5:G6"/>
    <mergeCell ref="A3:B3"/>
    <mergeCell ref="A5:A6"/>
    <mergeCell ref="B5:B6"/>
    <mergeCell ref="E5:E6"/>
    <mergeCell ref="F5:F6"/>
    <mergeCell ref="A10:B10"/>
    <mergeCell ref="H5:H6"/>
    <mergeCell ref="I5:I6"/>
    <mergeCell ref="J5:J6"/>
    <mergeCell ref="A11:B11"/>
    <mergeCell ref="C5:C6"/>
    <mergeCell ref="D5:D6"/>
    <mergeCell ref="A8:B8"/>
    <mergeCell ref="A9:B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Orsolja Pasti</dc:creator>
  <cp:keywords/>
  <dc:description/>
  <cp:lastModifiedBy>default</cp:lastModifiedBy>
  <cp:lastPrinted>2015-05-04T07:49:06Z</cp:lastPrinted>
  <dcterms:created xsi:type="dcterms:W3CDTF">2009-09-17T18:45:53Z</dcterms:created>
  <dcterms:modified xsi:type="dcterms:W3CDTF">2015-05-04T07:51:34Z</dcterms:modified>
  <cp:category/>
  <cp:version/>
  <cp:contentType/>
  <cp:contentStatus/>
</cp:coreProperties>
</file>