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 firstSheet="1" activeTab="1"/>
  </bookViews>
  <sheets>
    <sheet name="ПРОГРАМ " sheetId="1" state="hidden" r:id="rId1"/>
    <sheet name="ПРОГРАМСКА АКТИВНОСТ" sheetId="2" r:id="rId2"/>
    <sheet name="ПРОЈЕКАТ" sheetId="4" r:id="rId3"/>
  </sheets>
  <definedNames>
    <definedName name="_xlnm._FilterDatabase" localSheetId="2" hidden="1">ПРОЈЕКАТ!$A$33:$S$681</definedName>
    <definedName name="_xlnm.Print_Titles" localSheetId="1">'ПРОГРАМСКА АКТИВНОСТ'!$30:$31</definedName>
    <definedName name="_xlnm.Print_Titles" localSheetId="2">ПРОЈЕКАТ!$33:$34</definedName>
  </definedNames>
  <calcPr calcId="124519"/>
</workbook>
</file>

<file path=xl/calcChain.xml><?xml version="1.0" encoding="utf-8"?>
<calcChain xmlns="http://schemas.openxmlformats.org/spreadsheetml/2006/main">
  <c r="E648" i="2"/>
  <c r="E66"/>
  <c r="D569"/>
  <c r="E57"/>
  <c r="F57"/>
  <c r="G393"/>
  <c r="I313"/>
  <c r="E356"/>
  <c r="G356"/>
  <c r="E180"/>
  <c r="R697" i="4"/>
  <c r="Q697"/>
  <c r="O697"/>
  <c r="P680"/>
  <c r="S680" s="1"/>
  <c r="R679"/>
  <c r="Q679"/>
  <c r="O679"/>
  <c r="N679"/>
  <c r="M679"/>
  <c r="L679"/>
  <c r="K679"/>
  <c r="J679"/>
  <c r="I679"/>
  <c r="H679"/>
  <c r="G679"/>
  <c r="F679"/>
  <c r="E679"/>
  <c r="P679" s="1"/>
  <c r="S679" s="1"/>
  <c r="D679"/>
  <c r="R678"/>
  <c r="Q678"/>
  <c r="O678"/>
  <c r="N678"/>
  <c r="M678"/>
  <c r="L678"/>
  <c r="K678"/>
  <c r="J678"/>
  <c r="I678"/>
  <c r="H678"/>
  <c r="G678"/>
  <c r="F678"/>
  <c r="E678"/>
  <c r="P678" s="1"/>
  <c r="S678" s="1"/>
  <c r="D678"/>
  <c r="R677"/>
  <c r="Q677"/>
  <c r="O677"/>
  <c r="N677"/>
  <c r="M677"/>
  <c r="L677"/>
  <c r="K677"/>
  <c r="J677"/>
  <c r="I677"/>
  <c r="H677"/>
  <c r="G677"/>
  <c r="F677"/>
  <c r="E677"/>
  <c r="P677" s="1"/>
  <c r="S677" s="1"/>
  <c r="D677"/>
  <c r="P676"/>
  <c r="S676" s="1"/>
  <c r="R675"/>
  <c r="Q675"/>
  <c r="O675"/>
  <c r="N675"/>
  <c r="M675"/>
  <c r="L675"/>
  <c r="K675"/>
  <c r="J675"/>
  <c r="I675"/>
  <c r="H675"/>
  <c r="G675"/>
  <c r="F675"/>
  <c r="E675"/>
  <c r="P675" s="1"/>
  <c r="S675" s="1"/>
  <c r="D675"/>
  <c r="R674"/>
  <c r="Q674"/>
  <c r="O674"/>
  <c r="N674"/>
  <c r="M674"/>
  <c r="L674"/>
  <c r="K674"/>
  <c r="J674"/>
  <c r="I674"/>
  <c r="H674"/>
  <c r="G674"/>
  <c r="F674"/>
  <c r="E674"/>
  <c r="P674" s="1"/>
  <c r="S674" s="1"/>
  <c r="D674"/>
  <c r="R673"/>
  <c r="Q673"/>
  <c r="O673"/>
  <c r="N673"/>
  <c r="M673"/>
  <c r="L673"/>
  <c r="K673"/>
  <c r="J673"/>
  <c r="I673"/>
  <c r="H673"/>
  <c r="G673"/>
  <c r="F673"/>
  <c r="E673"/>
  <c r="P673" s="1"/>
  <c r="S673" s="1"/>
  <c r="D673"/>
  <c r="P672"/>
  <c r="S672" s="1"/>
  <c r="R671"/>
  <c r="Q671"/>
  <c r="O671"/>
  <c r="N671"/>
  <c r="M671"/>
  <c r="L671"/>
  <c r="K671"/>
  <c r="J671"/>
  <c r="I671"/>
  <c r="H671"/>
  <c r="G671"/>
  <c r="F671"/>
  <c r="E671"/>
  <c r="P671" s="1"/>
  <c r="S671" s="1"/>
  <c r="D671"/>
  <c r="P670"/>
  <c r="S670" s="1"/>
  <c r="R669"/>
  <c r="Q669"/>
  <c r="O669"/>
  <c r="N669"/>
  <c r="M669"/>
  <c r="L669"/>
  <c r="K669"/>
  <c r="J669"/>
  <c r="I669"/>
  <c r="H669"/>
  <c r="G669"/>
  <c r="F669"/>
  <c r="E669"/>
  <c r="P669" s="1"/>
  <c r="S669" s="1"/>
  <c r="D669"/>
  <c r="R668"/>
  <c r="Q668"/>
  <c r="O668"/>
  <c r="N668"/>
  <c r="M668"/>
  <c r="L668"/>
  <c r="K668"/>
  <c r="J668"/>
  <c r="I668"/>
  <c r="H668"/>
  <c r="G668"/>
  <c r="F668"/>
  <c r="E668"/>
  <c r="P668" s="1"/>
  <c r="S668" s="1"/>
  <c r="D668"/>
  <c r="R667"/>
  <c r="Q667"/>
  <c r="O667"/>
  <c r="N667"/>
  <c r="M667"/>
  <c r="L667"/>
  <c r="K667"/>
  <c r="J667"/>
  <c r="I667"/>
  <c r="H667"/>
  <c r="G667"/>
  <c r="F667"/>
  <c r="E667"/>
  <c r="D667"/>
  <c r="P666"/>
  <c r="S666" s="1"/>
  <c r="R665"/>
  <c r="Q665"/>
  <c r="O665"/>
  <c r="N665"/>
  <c r="M665"/>
  <c r="L665"/>
  <c r="K665"/>
  <c r="J665"/>
  <c r="I665"/>
  <c r="H665"/>
  <c r="G665"/>
  <c r="F665"/>
  <c r="E665"/>
  <c r="D665"/>
  <c r="R664"/>
  <c r="Q664"/>
  <c r="O664"/>
  <c r="N664"/>
  <c r="M664"/>
  <c r="L664"/>
  <c r="K664"/>
  <c r="J664"/>
  <c r="I664"/>
  <c r="H664"/>
  <c r="G664"/>
  <c r="F664"/>
  <c r="E664"/>
  <c r="D664"/>
  <c r="P663"/>
  <c r="S663" s="1"/>
  <c r="R662"/>
  <c r="Q662"/>
  <c r="O662"/>
  <c r="N662"/>
  <c r="M662"/>
  <c r="L662"/>
  <c r="K662"/>
  <c r="J662"/>
  <c r="I662"/>
  <c r="H662"/>
  <c r="G662"/>
  <c r="F662"/>
  <c r="E662"/>
  <c r="D662"/>
  <c r="R661"/>
  <c r="Q661"/>
  <c r="O661"/>
  <c r="N661"/>
  <c r="M661"/>
  <c r="L661"/>
  <c r="K661"/>
  <c r="J661"/>
  <c r="I661"/>
  <c r="H661"/>
  <c r="G661"/>
  <c r="F661"/>
  <c r="E661"/>
  <c r="D661"/>
  <c r="P660"/>
  <c r="S660" s="1"/>
  <c r="R659"/>
  <c r="Q659"/>
  <c r="O659"/>
  <c r="N659"/>
  <c r="M659"/>
  <c r="L659"/>
  <c r="K659"/>
  <c r="J659"/>
  <c r="I659"/>
  <c r="H659"/>
  <c r="G659"/>
  <c r="F659"/>
  <c r="E659"/>
  <c r="D659"/>
  <c r="P658"/>
  <c r="S658" s="1"/>
  <c r="R657"/>
  <c r="Q657"/>
  <c r="O657"/>
  <c r="N657"/>
  <c r="M657"/>
  <c r="L657"/>
  <c r="K657"/>
  <c r="J657"/>
  <c r="I657"/>
  <c r="H657"/>
  <c r="G657"/>
  <c r="F657"/>
  <c r="E657"/>
  <c r="D657"/>
  <c r="P656"/>
  <c r="S656" s="1"/>
  <c r="R655"/>
  <c r="Q655"/>
  <c r="O655"/>
  <c r="N655"/>
  <c r="M655"/>
  <c r="L655"/>
  <c r="K655"/>
  <c r="J655"/>
  <c r="I655"/>
  <c r="H655"/>
  <c r="G655"/>
  <c r="F655"/>
  <c r="E655"/>
  <c r="D655"/>
  <c r="R654"/>
  <c r="Q654"/>
  <c r="O654"/>
  <c r="N654"/>
  <c r="M654"/>
  <c r="L654"/>
  <c r="K654"/>
  <c r="J654"/>
  <c r="I654"/>
  <c r="H654"/>
  <c r="G654"/>
  <c r="F654"/>
  <c r="E654"/>
  <c r="P654" s="1"/>
  <c r="S654" s="1"/>
  <c r="D654"/>
  <c r="P653"/>
  <c r="S653" s="1"/>
  <c r="P652"/>
  <c r="S652" s="1"/>
  <c r="R651"/>
  <c r="Q651"/>
  <c r="O651"/>
  <c r="N651"/>
  <c r="M651"/>
  <c r="L651"/>
  <c r="K651"/>
  <c r="J651"/>
  <c r="I651"/>
  <c r="H651"/>
  <c r="G651"/>
  <c r="F651"/>
  <c r="E651"/>
  <c r="P651" s="1"/>
  <c r="S651" s="1"/>
  <c r="D651"/>
  <c r="P650"/>
  <c r="S650" s="1"/>
  <c r="P649"/>
  <c r="S649" s="1"/>
  <c r="R648"/>
  <c r="Q648"/>
  <c r="O648"/>
  <c r="N648"/>
  <c r="M648"/>
  <c r="L648"/>
  <c r="K648"/>
  <c r="J648"/>
  <c r="I648"/>
  <c r="H648"/>
  <c r="G648"/>
  <c r="F648"/>
  <c r="E648"/>
  <c r="D648"/>
  <c r="P647"/>
  <c r="S647" s="1"/>
  <c r="P646"/>
  <c r="S646" s="1"/>
  <c r="P645"/>
  <c r="S645" s="1"/>
  <c r="R644"/>
  <c r="Q644"/>
  <c r="O644"/>
  <c r="N644"/>
  <c r="M644"/>
  <c r="L644"/>
  <c r="K644"/>
  <c r="J644"/>
  <c r="I644"/>
  <c r="H644"/>
  <c r="G644"/>
  <c r="F644"/>
  <c r="E644"/>
  <c r="P644" s="1"/>
  <c r="S644" s="1"/>
  <c r="D644"/>
  <c r="P643"/>
  <c r="S643" s="1"/>
  <c r="P642"/>
  <c r="S642" s="1"/>
  <c r="P641"/>
  <c r="S641" s="1"/>
  <c r="R640"/>
  <c r="Q640"/>
  <c r="O640"/>
  <c r="N640"/>
  <c r="M640"/>
  <c r="L640"/>
  <c r="K640"/>
  <c r="J640"/>
  <c r="I640"/>
  <c r="H640"/>
  <c r="G640"/>
  <c r="F640"/>
  <c r="E640"/>
  <c r="P640" s="1"/>
  <c r="S640" s="1"/>
  <c r="D640"/>
  <c r="P639"/>
  <c r="S639" s="1"/>
  <c r="P638"/>
  <c r="S638" s="1"/>
  <c r="P637"/>
  <c r="S637" s="1"/>
  <c r="R636"/>
  <c r="Q636"/>
  <c r="O636"/>
  <c r="N636"/>
  <c r="M636"/>
  <c r="L636"/>
  <c r="K636"/>
  <c r="J636"/>
  <c r="I636"/>
  <c r="H636"/>
  <c r="G636"/>
  <c r="F636"/>
  <c r="E636"/>
  <c r="P636" s="1"/>
  <c r="S636" s="1"/>
  <c r="D636"/>
  <c r="R635"/>
  <c r="Q635"/>
  <c r="O635"/>
  <c r="N635"/>
  <c r="M635"/>
  <c r="L635"/>
  <c r="K635"/>
  <c r="J635"/>
  <c r="I635"/>
  <c r="H635"/>
  <c r="G635"/>
  <c r="F635"/>
  <c r="E635"/>
  <c r="P635" s="1"/>
  <c r="S635" s="1"/>
  <c r="D635"/>
  <c r="P634"/>
  <c r="S634" s="1"/>
  <c r="P633"/>
  <c r="S633" s="1"/>
  <c r="P632"/>
  <c r="S632" s="1"/>
  <c r="P631"/>
  <c r="S631" s="1"/>
  <c r="R630"/>
  <c r="Q630"/>
  <c r="O630"/>
  <c r="N630"/>
  <c r="M630"/>
  <c r="L630"/>
  <c r="K630"/>
  <c r="J630"/>
  <c r="I630"/>
  <c r="H630"/>
  <c r="G630"/>
  <c r="F630"/>
  <c r="E630"/>
  <c r="P630" s="1"/>
  <c r="S630" s="1"/>
  <c r="D630"/>
  <c r="R629"/>
  <c r="Q629"/>
  <c r="O629"/>
  <c r="N629"/>
  <c r="M629"/>
  <c r="L629"/>
  <c r="K629"/>
  <c r="J629"/>
  <c r="I629"/>
  <c r="H629"/>
  <c r="G629"/>
  <c r="F629"/>
  <c r="E629"/>
  <c r="P629" s="1"/>
  <c r="S629" s="1"/>
  <c r="D629"/>
  <c r="R628"/>
  <c r="Q628"/>
  <c r="O628"/>
  <c r="N628"/>
  <c r="M628"/>
  <c r="L628"/>
  <c r="K628"/>
  <c r="J628"/>
  <c r="I628"/>
  <c r="H628"/>
  <c r="G628"/>
  <c r="F628"/>
  <c r="E628"/>
  <c r="P628" s="1"/>
  <c r="S628" s="1"/>
  <c r="D628"/>
  <c r="P627"/>
  <c r="S627" s="1"/>
  <c r="R626"/>
  <c r="Q626"/>
  <c r="O626"/>
  <c r="N626"/>
  <c r="M626"/>
  <c r="L626"/>
  <c r="K626"/>
  <c r="J626"/>
  <c r="I626"/>
  <c r="H626"/>
  <c r="G626"/>
  <c r="F626"/>
  <c r="E626"/>
  <c r="P626" s="1"/>
  <c r="S626" s="1"/>
  <c r="D626"/>
  <c r="P625"/>
  <c r="S625" s="1"/>
  <c r="R624"/>
  <c r="Q624"/>
  <c r="O624"/>
  <c r="N624"/>
  <c r="M624"/>
  <c r="L624"/>
  <c r="K624"/>
  <c r="J624"/>
  <c r="I624"/>
  <c r="H624"/>
  <c r="G624"/>
  <c r="F624"/>
  <c r="E624"/>
  <c r="P624" s="1"/>
  <c r="S624" s="1"/>
  <c r="D624"/>
  <c r="P623"/>
  <c r="S623" s="1"/>
  <c r="R622"/>
  <c r="Q622"/>
  <c r="O622"/>
  <c r="N622"/>
  <c r="M622"/>
  <c r="L622"/>
  <c r="K622"/>
  <c r="J622"/>
  <c r="I622"/>
  <c r="H622"/>
  <c r="G622"/>
  <c r="F622"/>
  <c r="E622"/>
  <c r="P622" s="1"/>
  <c r="S622" s="1"/>
  <c r="D622"/>
  <c r="P621"/>
  <c r="S621" s="1"/>
  <c r="R620"/>
  <c r="Q620"/>
  <c r="O620"/>
  <c r="N620"/>
  <c r="M620"/>
  <c r="L620"/>
  <c r="K620"/>
  <c r="J620"/>
  <c r="I620"/>
  <c r="H620"/>
  <c r="G620"/>
  <c r="F620"/>
  <c r="E620"/>
  <c r="P620" s="1"/>
  <c r="S620" s="1"/>
  <c r="D620"/>
  <c r="P619"/>
  <c r="S619" s="1"/>
  <c r="R618"/>
  <c r="Q618"/>
  <c r="O618"/>
  <c r="N618"/>
  <c r="M618"/>
  <c r="L618"/>
  <c r="K618"/>
  <c r="J618"/>
  <c r="I618"/>
  <c r="H618"/>
  <c r="G618"/>
  <c r="F618"/>
  <c r="E618"/>
  <c r="P618" s="1"/>
  <c r="S618" s="1"/>
  <c r="D618"/>
  <c r="R617"/>
  <c r="Q617"/>
  <c r="O617"/>
  <c r="N617"/>
  <c r="M617"/>
  <c r="L617"/>
  <c r="K617"/>
  <c r="J617"/>
  <c r="I617"/>
  <c r="H617"/>
  <c r="G617"/>
  <c r="F617"/>
  <c r="E617"/>
  <c r="P617" s="1"/>
  <c r="S617" s="1"/>
  <c r="D617"/>
  <c r="P616"/>
  <c r="S616" s="1"/>
  <c r="P615"/>
  <c r="S615" s="1"/>
  <c r="P614"/>
  <c r="S614" s="1"/>
  <c r="R613"/>
  <c r="Q613"/>
  <c r="O613"/>
  <c r="N613"/>
  <c r="M613"/>
  <c r="L613"/>
  <c r="K613"/>
  <c r="J613"/>
  <c r="I613"/>
  <c r="H613"/>
  <c r="G613"/>
  <c r="F613"/>
  <c r="E613"/>
  <c r="P613" s="1"/>
  <c r="S613" s="1"/>
  <c r="D613"/>
  <c r="P612"/>
  <c r="S612" s="1"/>
  <c r="R611"/>
  <c r="Q611"/>
  <c r="O611"/>
  <c r="N611"/>
  <c r="M611"/>
  <c r="L611"/>
  <c r="K611"/>
  <c r="J611"/>
  <c r="I611"/>
  <c r="H611"/>
  <c r="G611"/>
  <c r="F611"/>
  <c r="E611"/>
  <c r="P611" s="1"/>
  <c r="S611" s="1"/>
  <c r="D611"/>
  <c r="P610"/>
  <c r="S610" s="1"/>
  <c r="P609"/>
  <c r="S609" s="1"/>
  <c r="P608"/>
  <c r="S608" s="1"/>
  <c r="R607"/>
  <c r="Q607"/>
  <c r="O607"/>
  <c r="N607"/>
  <c r="M607"/>
  <c r="L607"/>
  <c r="K607"/>
  <c r="J607"/>
  <c r="I607"/>
  <c r="H607"/>
  <c r="G607"/>
  <c r="F607"/>
  <c r="E607"/>
  <c r="P607" s="1"/>
  <c r="S607" s="1"/>
  <c r="D607"/>
  <c r="P606"/>
  <c r="S606" s="1"/>
  <c r="R605"/>
  <c r="Q605"/>
  <c r="O605"/>
  <c r="N605"/>
  <c r="M605"/>
  <c r="L605"/>
  <c r="K605"/>
  <c r="J605"/>
  <c r="I605"/>
  <c r="H605"/>
  <c r="G605"/>
  <c r="F605"/>
  <c r="E605"/>
  <c r="P605" s="1"/>
  <c r="S605" s="1"/>
  <c r="D605"/>
  <c r="R604"/>
  <c r="Q604"/>
  <c r="O604"/>
  <c r="N604"/>
  <c r="M604"/>
  <c r="L604"/>
  <c r="K604"/>
  <c r="J604"/>
  <c r="I604"/>
  <c r="H604"/>
  <c r="G604"/>
  <c r="F604"/>
  <c r="E604"/>
  <c r="P604" s="1"/>
  <c r="S604" s="1"/>
  <c r="D604"/>
  <c r="P603"/>
  <c r="S603" s="1"/>
  <c r="R602"/>
  <c r="Q602"/>
  <c r="O602"/>
  <c r="N602"/>
  <c r="M602"/>
  <c r="L602"/>
  <c r="K602"/>
  <c r="J602"/>
  <c r="I602"/>
  <c r="H602"/>
  <c r="G602"/>
  <c r="F602"/>
  <c r="E602"/>
  <c r="P602" s="1"/>
  <c r="S602" s="1"/>
  <c r="D602"/>
  <c r="P601"/>
  <c r="S601" s="1"/>
  <c r="P600"/>
  <c r="S600" s="1"/>
  <c r="R599"/>
  <c r="Q599"/>
  <c r="O599"/>
  <c r="N599"/>
  <c r="M599"/>
  <c r="L599"/>
  <c r="K599"/>
  <c r="J599"/>
  <c r="I599"/>
  <c r="H599"/>
  <c r="G599"/>
  <c r="F599"/>
  <c r="E599"/>
  <c r="P599" s="1"/>
  <c r="S599" s="1"/>
  <c r="D599"/>
  <c r="P598"/>
  <c r="S598" s="1"/>
  <c r="P597"/>
  <c r="S597" s="1"/>
  <c r="P596"/>
  <c r="S596" s="1"/>
  <c r="R595"/>
  <c r="Q595"/>
  <c r="O595"/>
  <c r="N595"/>
  <c r="M595"/>
  <c r="L595"/>
  <c r="K595"/>
  <c r="J595"/>
  <c r="I595"/>
  <c r="H595"/>
  <c r="G595"/>
  <c r="F595"/>
  <c r="E595"/>
  <c r="P595" s="1"/>
  <c r="S595" s="1"/>
  <c r="D595"/>
  <c r="R594"/>
  <c r="Q594"/>
  <c r="O594"/>
  <c r="N594"/>
  <c r="M594"/>
  <c r="L594"/>
  <c r="K594"/>
  <c r="J594"/>
  <c r="I594"/>
  <c r="H594"/>
  <c r="G594"/>
  <c r="F594"/>
  <c r="E594"/>
  <c r="P594" s="1"/>
  <c r="S594" s="1"/>
  <c r="D594"/>
  <c r="P593"/>
  <c r="S593" s="1"/>
  <c r="P592"/>
  <c r="S592" s="1"/>
  <c r="R591"/>
  <c r="Q591"/>
  <c r="O591"/>
  <c r="N591"/>
  <c r="M591"/>
  <c r="L591"/>
  <c r="K591"/>
  <c r="J591"/>
  <c r="I591"/>
  <c r="H591"/>
  <c r="G591"/>
  <c r="F591"/>
  <c r="E591"/>
  <c r="P591" s="1"/>
  <c r="S591" s="1"/>
  <c r="D591"/>
  <c r="R590"/>
  <c r="Q590"/>
  <c r="O590"/>
  <c r="N590"/>
  <c r="M590"/>
  <c r="L590"/>
  <c r="K590"/>
  <c r="J590"/>
  <c r="I590"/>
  <c r="H590"/>
  <c r="G590"/>
  <c r="F590"/>
  <c r="E590"/>
  <c r="P590" s="1"/>
  <c r="S590" s="1"/>
  <c r="D590"/>
  <c r="R589"/>
  <c r="R681" s="1"/>
  <c r="Q589"/>
  <c r="Q681" s="1"/>
  <c r="O589"/>
  <c r="O681" s="1"/>
  <c r="N589"/>
  <c r="N681" s="1"/>
  <c r="M589"/>
  <c r="M681" s="1"/>
  <c r="L589"/>
  <c r="L681" s="1"/>
  <c r="K589"/>
  <c r="K681" s="1"/>
  <c r="J589"/>
  <c r="J681" s="1"/>
  <c r="I589"/>
  <c r="I681" s="1"/>
  <c r="H589"/>
  <c r="H681" s="1"/>
  <c r="G589"/>
  <c r="G681" s="1"/>
  <c r="F589"/>
  <c r="F681" s="1"/>
  <c r="E589"/>
  <c r="E681" s="1"/>
  <c r="D589"/>
  <c r="D681" s="1"/>
  <c r="P587"/>
  <c r="S587" s="1"/>
  <c r="R586"/>
  <c r="Q586"/>
  <c r="O586"/>
  <c r="N586"/>
  <c r="M586"/>
  <c r="L586"/>
  <c r="K586"/>
  <c r="J586"/>
  <c r="I586"/>
  <c r="H586"/>
  <c r="G586"/>
  <c r="F586"/>
  <c r="E586"/>
  <c r="P586" s="1"/>
  <c r="S586" s="1"/>
  <c r="D586"/>
  <c r="P585"/>
  <c r="S585" s="1"/>
  <c r="R584"/>
  <c r="Q584"/>
  <c r="O584"/>
  <c r="N584"/>
  <c r="M584"/>
  <c r="L584"/>
  <c r="K584"/>
  <c r="J584"/>
  <c r="I584"/>
  <c r="H584"/>
  <c r="G584"/>
  <c r="F584"/>
  <c r="E584"/>
  <c r="P584" s="1"/>
  <c r="S584" s="1"/>
  <c r="D584"/>
  <c r="R583"/>
  <c r="Q583"/>
  <c r="O583"/>
  <c r="N583"/>
  <c r="M583"/>
  <c r="L583"/>
  <c r="K583"/>
  <c r="J583"/>
  <c r="I583"/>
  <c r="H583"/>
  <c r="G583"/>
  <c r="F583"/>
  <c r="E583"/>
  <c r="P583" s="1"/>
  <c r="S583" s="1"/>
  <c r="D583"/>
  <c r="R582"/>
  <c r="Q582"/>
  <c r="O582"/>
  <c r="N582"/>
  <c r="M582"/>
  <c r="L582"/>
  <c r="K582"/>
  <c r="J582"/>
  <c r="I582"/>
  <c r="H582"/>
  <c r="G582"/>
  <c r="F582"/>
  <c r="E582"/>
  <c r="P582" s="1"/>
  <c r="S582" s="1"/>
  <c r="D582"/>
  <c r="P581"/>
  <c r="S581" s="1"/>
  <c r="R580"/>
  <c r="Q580"/>
  <c r="O580"/>
  <c r="N580"/>
  <c r="M580"/>
  <c r="L580"/>
  <c r="K580"/>
  <c r="J580"/>
  <c r="I580"/>
  <c r="H580"/>
  <c r="G580"/>
  <c r="F580"/>
  <c r="E580"/>
  <c r="P580" s="1"/>
  <c r="S580" s="1"/>
  <c r="D580"/>
  <c r="R579"/>
  <c r="Q579"/>
  <c r="O579"/>
  <c r="N579"/>
  <c r="M579"/>
  <c r="L579"/>
  <c r="K579"/>
  <c r="J579"/>
  <c r="I579"/>
  <c r="H579"/>
  <c r="G579"/>
  <c r="F579"/>
  <c r="E579"/>
  <c r="P579" s="1"/>
  <c r="S579" s="1"/>
  <c r="D579"/>
  <c r="R578"/>
  <c r="Q578"/>
  <c r="O578"/>
  <c r="N578"/>
  <c r="M578"/>
  <c r="L578"/>
  <c r="K578"/>
  <c r="J578"/>
  <c r="I578"/>
  <c r="H578"/>
  <c r="G578"/>
  <c r="F578"/>
  <c r="E578"/>
  <c r="P578" s="1"/>
  <c r="S578" s="1"/>
  <c r="D578"/>
  <c r="P577"/>
  <c r="S577" s="1"/>
  <c r="R576"/>
  <c r="Q576"/>
  <c r="O576"/>
  <c r="N576"/>
  <c r="M576"/>
  <c r="L576"/>
  <c r="K576"/>
  <c r="J576"/>
  <c r="I576"/>
  <c r="H576"/>
  <c r="G576"/>
  <c r="F576"/>
  <c r="E576"/>
  <c r="P576" s="1"/>
  <c r="S576" s="1"/>
  <c r="D576"/>
  <c r="R575"/>
  <c r="Q575"/>
  <c r="O575"/>
  <c r="N575"/>
  <c r="M575"/>
  <c r="L575"/>
  <c r="K575"/>
  <c r="J575"/>
  <c r="I575"/>
  <c r="H575"/>
  <c r="G575"/>
  <c r="F575"/>
  <c r="E575"/>
  <c r="P575" s="1"/>
  <c r="S575" s="1"/>
  <c r="D575"/>
  <c r="R574"/>
  <c r="Q574"/>
  <c r="O574"/>
  <c r="N574"/>
  <c r="M574"/>
  <c r="L574"/>
  <c r="K574"/>
  <c r="J574"/>
  <c r="I574"/>
  <c r="H574"/>
  <c r="G574"/>
  <c r="F574"/>
  <c r="E574"/>
  <c r="P574" s="1"/>
  <c r="S574" s="1"/>
  <c r="D574"/>
  <c r="P573"/>
  <c r="S573" s="1"/>
  <c r="R572"/>
  <c r="Q572"/>
  <c r="O572"/>
  <c r="N572"/>
  <c r="M572"/>
  <c r="L572"/>
  <c r="K572"/>
  <c r="J572"/>
  <c r="I572"/>
  <c r="H572"/>
  <c r="G572"/>
  <c r="F572"/>
  <c r="E572"/>
  <c r="P572" s="1"/>
  <c r="S572" s="1"/>
  <c r="D572"/>
  <c r="R571"/>
  <c r="Q571"/>
  <c r="O571"/>
  <c r="N571"/>
  <c r="M571"/>
  <c r="L571"/>
  <c r="K571"/>
  <c r="J571"/>
  <c r="I571"/>
  <c r="H571"/>
  <c r="G571"/>
  <c r="F571"/>
  <c r="E571"/>
  <c r="P571" s="1"/>
  <c r="S571" s="1"/>
  <c r="D571"/>
  <c r="R570"/>
  <c r="Q570"/>
  <c r="O570"/>
  <c r="N570"/>
  <c r="M570"/>
  <c r="L570"/>
  <c r="K570"/>
  <c r="J570"/>
  <c r="I570"/>
  <c r="H570"/>
  <c r="G570"/>
  <c r="F570"/>
  <c r="E570"/>
  <c r="P570" s="1"/>
  <c r="S570" s="1"/>
  <c r="D570"/>
  <c r="P569"/>
  <c r="S569" s="1"/>
  <c r="R568"/>
  <c r="Q568"/>
  <c r="O568"/>
  <c r="N568"/>
  <c r="M568"/>
  <c r="L568"/>
  <c r="K568"/>
  <c r="J568"/>
  <c r="I568"/>
  <c r="H568"/>
  <c r="G568"/>
  <c r="F568"/>
  <c r="E568"/>
  <c r="P568" s="1"/>
  <c r="S568" s="1"/>
  <c r="D568"/>
  <c r="P567"/>
  <c r="S567" s="1"/>
  <c r="R566"/>
  <c r="Q566"/>
  <c r="O566"/>
  <c r="N566"/>
  <c r="M566"/>
  <c r="L566"/>
  <c r="K566"/>
  <c r="J566"/>
  <c r="I566"/>
  <c r="H566"/>
  <c r="G566"/>
  <c r="F566"/>
  <c r="E566"/>
  <c r="P566" s="1"/>
  <c r="S566" s="1"/>
  <c r="D566"/>
  <c r="P565"/>
  <c r="S565" s="1"/>
  <c r="R564"/>
  <c r="Q564"/>
  <c r="O564"/>
  <c r="N564"/>
  <c r="M564"/>
  <c r="L564"/>
  <c r="K564"/>
  <c r="J564"/>
  <c r="I564"/>
  <c r="H564"/>
  <c r="G564"/>
  <c r="F564"/>
  <c r="E564"/>
  <c r="P564" s="1"/>
  <c r="S564" s="1"/>
  <c r="D564"/>
  <c r="R563"/>
  <c r="Q563"/>
  <c r="O563"/>
  <c r="N563"/>
  <c r="M563"/>
  <c r="L563"/>
  <c r="K563"/>
  <c r="J563"/>
  <c r="I563"/>
  <c r="H563"/>
  <c r="G563"/>
  <c r="F563"/>
  <c r="E563"/>
  <c r="P563" s="1"/>
  <c r="S563" s="1"/>
  <c r="D563"/>
  <c r="P562"/>
  <c r="S562" s="1"/>
  <c r="R561"/>
  <c r="Q561"/>
  <c r="O561"/>
  <c r="N561"/>
  <c r="M561"/>
  <c r="L561"/>
  <c r="K561"/>
  <c r="J561"/>
  <c r="I561"/>
  <c r="H561"/>
  <c r="G561"/>
  <c r="F561"/>
  <c r="E561"/>
  <c r="P561" s="1"/>
  <c r="S561" s="1"/>
  <c r="D561"/>
  <c r="P560"/>
  <c r="S560" s="1"/>
  <c r="R559"/>
  <c r="Q559"/>
  <c r="O559"/>
  <c r="N559"/>
  <c r="M559"/>
  <c r="L559"/>
  <c r="K559"/>
  <c r="J559"/>
  <c r="I559"/>
  <c r="H559"/>
  <c r="G559"/>
  <c r="F559"/>
  <c r="E559"/>
  <c r="P559" s="1"/>
  <c r="S559" s="1"/>
  <c r="D559"/>
  <c r="P558"/>
  <c r="S558" s="1"/>
  <c r="R557"/>
  <c r="Q557"/>
  <c r="O557"/>
  <c r="N557"/>
  <c r="M557"/>
  <c r="L557"/>
  <c r="K557"/>
  <c r="J557"/>
  <c r="I557"/>
  <c r="H557"/>
  <c r="G557"/>
  <c r="F557"/>
  <c r="E557"/>
  <c r="P557" s="1"/>
  <c r="S557" s="1"/>
  <c r="D557"/>
  <c r="P556"/>
  <c r="S556" s="1"/>
  <c r="R555"/>
  <c r="Q555"/>
  <c r="O555"/>
  <c r="N555"/>
  <c r="M555"/>
  <c r="L555"/>
  <c r="K555"/>
  <c r="J555"/>
  <c r="I555"/>
  <c r="H555"/>
  <c r="G555"/>
  <c r="F555"/>
  <c r="E555"/>
  <c r="P555" s="1"/>
  <c r="S555" s="1"/>
  <c r="D555"/>
  <c r="R554"/>
  <c r="Q554"/>
  <c r="O554"/>
  <c r="N554"/>
  <c r="M554"/>
  <c r="L554"/>
  <c r="K554"/>
  <c r="J554"/>
  <c r="I554"/>
  <c r="H554"/>
  <c r="G554"/>
  <c r="F554"/>
  <c r="E554"/>
  <c r="P554" s="1"/>
  <c r="S554" s="1"/>
  <c r="D554"/>
  <c r="P553"/>
  <c r="S553" s="1"/>
  <c r="R552"/>
  <c r="Q552"/>
  <c r="O552"/>
  <c r="N552"/>
  <c r="M552"/>
  <c r="L552"/>
  <c r="K552"/>
  <c r="J552"/>
  <c r="I552"/>
  <c r="H552"/>
  <c r="G552"/>
  <c r="F552"/>
  <c r="E552"/>
  <c r="P552" s="1"/>
  <c r="S552" s="1"/>
  <c r="D552"/>
  <c r="P551"/>
  <c r="S551" s="1"/>
  <c r="R550"/>
  <c r="Q550"/>
  <c r="O550"/>
  <c r="N550"/>
  <c r="M550"/>
  <c r="L550"/>
  <c r="K550"/>
  <c r="J550"/>
  <c r="I550"/>
  <c r="H550"/>
  <c r="G550"/>
  <c r="F550"/>
  <c r="E550"/>
  <c r="P550" s="1"/>
  <c r="S550" s="1"/>
  <c r="D550"/>
  <c r="P549"/>
  <c r="S549" s="1"/>
  <c r="R548"/>
  <c r="Q548"/>
  <c r="O548"/>
  <c r="N548"/>
  <c r="M548"/>
  <c r="L548"/>
  <c r="K548"/>
  <c r="J548"/>
  <c r="I548"/>
  <c r="H548"/>
  <c r="G548"/>
  <c r="F548"/>
  <c r="E548"/>
  <c r="P548" s="1"/>
  <c r="S548" s="1"/>
  <c r="D548"/>
  <c r="P547"/>
  <c r="S547" s="1"/>
  <c r="P546"/>
  <c r="S546" s="1"/>
  <c r="R545"/>
  <c r="Q545"/>
  <c r="O545"/>
  <c r="N545"/>
  <c r="M545"/>
  <c r="L545"/>
  <c r="K545"/>
  <c r="J545"/>
  <c r="I545"/>
  <c r="H545"/>
  <c r="G545"/>
  <c r="F545"/>
  <c r="E545"/>
  <c r="P545" s="1"/>
  <c r="S545" s="1"/>
  <c r="D545"/>
  <c r="R544"/>
  <c r="Q544"/>
  <c r="O544"/>
  <c r="N544"/>
  <c r="M544"/>
  <c r="L544"/>
  <c r="K544"/>
  <c r="J544"/>
  <c r="I544"/>
  <c r="H544"/>
  <c r="G544"/>
  <c r="F544"/>
  <c r="E544"/>
  <c r="P544" s="1"/>
  <c r="S544" s="1"/>
  <c r="D544"/>
  <c r="R543"/>
  <c r="Q543"/>
  <c r="O543"/>
  <c r="N543"/>
  <c r="M543"/>
  <c r="L543"/>
  <c r="K543"/>
  <c r="J543"/>
  <c r="I543"/>
  <c r="H543"/>
  <c r="G543"/>
  <c r="F543"/>
  <c r="E543"/>
  <c r="P543" s="1"/>
  <c r="S543" s="1"/>
  <c r="D543"/>
  <c r="P542"/>
  <c r="S542" s="1"/>
  <c r="R541"/>
  <c r="Q541"/>
  <c r="O541"/>
  <c r="N541"/>
  <c r="M541"/>
  <c r="L541"/>
  <c r="K541"/>
  <c r="J541"/>
  <c r="I541"/>
  <c r="H541"/>
  <c r="G541"/>
  <c r="F541"/>
  <c r="E541"/>
  <c r="P541" s="1"/>
  <c r="S541" s="1"/>
  <c r="D541"/>
  <c r="P540"/>
  <c r="S540" s="1"/>
  <c r="R539"/>
  <c r="Q539"/>
  <c r="O539"/>
  <c r="N539"/>
  <c r="M539"/>
  <c r="L539"/>
  <c r="K539"/>
  <c r="J539"/>
  <c r="I539"/>
  <c r="H539"/>
  <c r="G539"/>
  <c r="F539"/>
  <c r="E539"/>
  <c r="P539" s="1"/>
  <c r="S539" s="1"/>
  <c r="D539"/>
  <c r="P538"/>
  <c r="S538" s="1"/>
  <c r="P537"/>
  <c r="S537" s="1"/>
  <c r="R536"/>
  <c r="Q536"/>
  <c r="O536"/>
  <c r="N536"/>
  <c r="M536"/>
  <c r="L536"/>
  <c r="K536"/>
  <c r="J536"/>
  <c r="I536"/>
  <c r="H536"/>
  <c r="G536"/>
  <c r="F536"/>
  <c r="E536"/>
  <c r="P536" s="1"/>
  <c r="S536" s="1"/>
  <c r="D536"/>
  <c r="P535"/>
  <c r="S535" s="1"/>
  <c r="R534"/>
  <c r="Q534"/>
  <c r="O534"/>
  <c r="N534"/>
  <c r="M534"/>
  <c r="L534"/>
  <c r="K534"/>
  <c r="J534"/>
  <c r="I534"/>
  <c r="H534"/>
  <c r="G534"/>
  <c r="F534"/>
  <c r="E534"/>
  <c r="P534" s="1"/>
  <c r="S534" s="1"/>
  <c r="D534"/>
  <c r="P533"/>
  <c r="S533" s="1"/>
  <c r="R532"/>
  <c r="Q532"/>
  <c r="O532"/>
  <c r="N532"/>
  <c r="M532"/>
  <c r="L532"/>
  <c r="K532"/>
  <c r="J532"/>
  <c r="I532"/>
  <c r="H532"/>
  <c r="G532"/>
  <c r="F532"/>
  <c r="E532"/>
  <c r="P532" s="1"/>
  <c r="S532" s="1"/>
  <c r="D532"/>
  <c r="R531"/>
  <c r="Q531"/>
  <c r="O531"/>
  <c r="N531"/>
  <c r="M531"/>
  <c r="L531"/>
  <c r="K531"/>
  <c r="J531"/>
  <c r="I531"/>
  <c r="H531"/>
  <c r="G531"/>
  <c r="F531"/>
  <c r="E531"/>
  <c r="P531"/>
  <c r="S531" s="1"/>
  <c r="D531"/>
  <c r="P530"/>
  <c r="S530"/>
  <c r="R529"/>
  <c r="Q529"/>
  <c r="O529"/>
  <c r="N529"/>
  <c r="M529"/>
  <c r="L529"/>
  <c r="K529"/>
  <c r="J529"/>
  <c r="I529"/>
  <c r="H529"/>
  <c r="G529"/>
  <c r="F529"/>
  <c r="E529"/>
  <c r="P529"/>
  <c r="S529" s="1"/>
  <c r="D529"/>
  <c r="P528"/>
  <c r="S528"/>
  <c r="R527"/>
  <c r="Q527"/>
  <c r="O527"/>
  <c r="N527"/>
  <c r="M527"/>
  <c r="L527"/>
  <c r="K527"/>
  <c r="J527"/>
  <c r="I527"/>
  <c r="H527"/>
  <c r="G527"/>
  <c r="F527"/>
  <c r="E527"/>
  <c r="P527"/>
  <c r="S527" s="1"/>
  <c r="D527"/>
  <c r="R526"/>
  <c r="Q526"/>
  <c r="O526"/>
  <c r="N526"/>
  <c r="M526"/>
  <c r="L526"/>
  <c r="K526"/>
  <c r="J526"/>
  <c r="I526"/>
  <c r="H526"/>
  <c r="G526"/>
  <c r="F526"/>
  <c r="E526"/>
  <c r="P526"/>
  <c r="S526" s="1"/>
  <c r="D526"/>
  <c r="R525"/>
  <c r="Q525"/>
  <c r="O525"/>
  <c r="N525"/>
  <c r="M525"/>
  <c r="L525"/>
  <c r="K525"/>
  <c r="J525"/>
  <c r="I525"/>
  <c r="H525"/>
  <c r="G525"/>
  <c r="F525"/>
  <c r="E525"/>
  <c r="P525"/>
  <c r="S525" s="1"/>
  <c r="D525"/>
  <c r="P524"/>
  <c r="S524"/>
  <c r="R523"/>
  <c r="Q523"/>
  <c r="O523"/>
  <c r="N523"/>
  <c r="M523"/>
  <c r="L523"/>
  <c r="K523"/>
  <c r="J523"/>
  <c r="I523"/>
  <c r="H523"/>
  <c r="G523"/>
  <c r="F523"/>
  <c r="E523"/>
  <c r="P523"/>
  <c r="S523" s="1"/>
  <c r="D523"/>
  <c r="R522"/>
  <c r="Q522"/>
  <c r="O522"/>
  <c r="N522"/>
  <c r="M522"/>
  <c r="L522"/>
  <c r="K522"/>
  <c r="J522"/>
  <c r="I522"/>
  <c r="H522"/>
  <c r="G522"/>
  <c r="F522"/>
  <c r="E522"/>
  <c r="P522"/>
  <c r="S522" s="1"/>
  <c r="D522"/>
  <c r="P521"/>
  <c r="S521"/>
  <c r="R520"/>
  <c r="Q520"/>
  <c r="O520"/>
  <c r="N520"/>
  <c r="M520"/>
  <c r="L520"/>
  <c r="K520"/>
  <c r="J520"/>
  <c r="I520"/>
  <c r="H520"/>
  <c r="G520"/>
  <c r="F520"/>
  <c r="E520"/>
  <c r="P520"/>
  <c r="S520" s="1"/>
  <c r="D520"/>
  <c r="R519"/>
  <c r="Q519"/>
  <c r="O519"/>
  <c r="N519"/>
  <c r="M519"/>
  <c r="L519"/>
  <c r="K519"/>
  <c r="J519"/>
  <c r="I519"/>
  <c r="H519"/>
  <c r="G519"/>
  <c r="F519"/>
  <c r="E519"/>
  <c r="P519"/>
  <c r="S519" s="1"/>
  <c r="D519"/>
  <c r="P518"/>
  <c r="S518"/>
  <c r="R517"/>
  <c r="Q517"/>
  <c r="O517"/>
  <c r="N517"/>
  <c r="M517"/>
  <c r="L517"/>
  <c r="K517"/>
  <c r="J517"/>
  <c r="I517"/>
  <c r="H517"/>
  <c r="G517"/>
  <c r="F517"/>
  <c r="E517"/>
  <c r="P517"/>
  <c r="S517" s="1"/>
  <c r="D517"/>
  <c r="P516"/>
  <c r="S516"/>
  <c r="P515"/>
  <c r="S515"/>
  <c r="P514"/>
  <c r="S514"/>
  <c r="P513"/>
  <c r="S513"/>
  <c r="P512"/>
  <c r="S512"/>
  <c r="P511"/>
  <c r="S511"/>
  <c r="P510"/>
  <c r="S510"/>
  <c r="R509"/>
  <c r="Q509"/>
  <c r="O509"/>
  <c r="N509"/>
  <c r="M509"/>
  <c r="L509"/>
  <c r="K509"/>
  <c r="J509"/>
  <c r="I509"/>
  <c r="H509"/>
  <c r="G509"/>
  <c r="F509"/>
  <c r="E509"/>
  <c r="P509"/>
  <c r="S509" s="1"/>
  <c r="D509"/>
  <c r="R508"/>
  <c r="Q508"/>
  <c r="O508"/>
  <c r="N508"/>
  <c r="M508"/>
  <c r="L508"/>
  <c r="K508"/>
  <c r="J508"/>
  <c r="I508"/>
  <c r="H508"/>
  <c r="G508"/>
  <c r="F508"/>
  <c r="E508"/>
  <c r="P508"/>
  <c r="S508" s="1"/>
  <c r="D508"/>
  <c r="P507"/>
  <c r="S507"/>
  <c r="R506"/>
  <c r="Q506"/>
  <c r="O506"/>
  <c r="N506"/>
  <c r="M506"/>
  <c r="L506"/>
  <c r="K506"/>
  <c r="J506"/>
  <c r="I506"/>
  <c r="H506"/>
  <c r="G506"/>
  <c r="F506"/>
  <c r="E506"/>
  <c r="P506"/>
  <c r="S506" s="1"/>
  <c r="D506"/>
  <c r="R505"/>
  <c r="Q505"/>
  <c r="O505"/>
  <c r="N505"/>
  <c r="M505"/>
  <c r="L505"/>
  <c r="K505"/>
  <c r="J505"/>
  <c r="I505"/>
  <c r="H505"/>
  <c r="G505"/>
  <c r="F505"/>
  <c r="E505"/>
  <c r="P505"/>
  <c r="S505" s="1"/>
  <c r="D505"/>
  <c r="R504"/>
  <c r="Q504"/>
  <c r="O504"/>
  <c r="N504"/>
  <c r="M504"/>
  <c r="L504"/>
  <c r="K504"/>
  <c r="J504"/>
  <c r="I504"/>
  <c r="H504"/>
  <c r="G504"/>
  <c r="F504"/>
  <c r="E504"/>
  <c r="P504" s="1"/>
  <c r="S504" s="1"/>
  <c r="D504"/>
  <c r="P503"/>
  <c r="S503"/>
  <c r="R502"/>
  <c r="Q502"/>
  <c r="O502"/>
  <c r="N502"/>
  <c r="M502"/>
  <c r="L502"/>
  <c r="K502"/>
  <c r="J502"/>
  <c r="I502"/>
  <c r="H502"/>
  <c r="G502"/>
  <c r="F502"/>
  <c r="E502"/>
  <c r="P502"/>
  <c r="S502" s="1"/>
  <c r="D502"/>
  <c r="R501"/>
  <c r="Q501"/>
  <c r="O501"/>
  <c r="N501"/>
  <c r="M501"/>
  <c r="L501"/>
  <c r="K501"/>
  <c r="J501"/>
  <c r="I501"/>
  <c r="H501"/>
  <c r="G501"/>
  <c r="F501"/>
  <c r="E501"/>
  <c r="P501"/>
  <c r="S501" s="1"/>
  <c r="D501"/>
  <c r="P500"/>
  <c r="S500"/>
  <c r="R499"/>
  <c r="Q499"/>
  <c r="O499"/>
  <c r="N499"/>
  <c r="M499"/>
  <c r="L499"/>
  <c r="K499"/>
  <c r="J499"/>
  <c r="I499"/>
  <c r="H499"/>
  <c r="G499"/>
  <c r="F499"/>
  <c r="E499"/>
  <c r="P499"/>
  <c r="S499" s="1"/>
  <c r="D499"/>
  <c r="R498"/>
  <c r="Q498"/>
  <c r="O498"/>
  <c r="N498"/>
  <c r="M498"/>
  <c r="L498"/>
  <c r="K498"/>
  <c r="J498"/>
  <c r="I498"/>
  <c r="H498"/>
  <c r="G498"/>
  <c r="F498"/>
  <c r="E498"/>
  <c r="P498"/>
  <c r="S498" s="1"/>
  <c r="D498"/>
  <c r="R497"/>
  <c r="Q497"/>
  <c r="O497"/>
  <c r="N497"/>
  <c r="M497"/>
  <c r="L497"/>
  <c r="K497"/>
  <c r="J497"/>
  <c r="I497"/>
  <c r="H497"/>
  <c r="G497"/>
  <c r="F497"/>
  <c r="E497"/>
  <c r="P497"/>
  <c r="S497" s="1"/>
  <c r="D497"/>
  <c r="P496"/>
  <c r="S496" s="1"/>
  <c r="P495"/>
  <c r="S495" s="1"/>
  <c r="P494"/>
  <c r="S494"/>
  <c r="R493"/>
  <c r="Q493"/>
  <c r="O493"/>
  <c r="N493"/>
  <c r="M493"/>
  <c r="L493"/>
  <c r="K493"/>
  <c r="J493"/>
  <c r="I493"/>
  <c r="H493"/>
  <c r="G493"/>
  <c r="F493"/>
  <c r="E493"/>
  <c r="P493"/>
  <c r="S493" s="1"/>
  <c r="D493"/>
  <c r="R492"/>
  <c r="Q492"/>
  <c r="O492"/>
  <c r="N492"/>
  <c r="M492"/>
  <c r="L492"/>
  <c r="K492"/>
  <c r="J492"/>
  <c r="I492"/>
  <c r="H492"/>
  <c r="G492"/>
  <c r="F492"/>
  <c r="E492"/>
  <c r="P492"/>
  <c r="S492" s="1"/>
  <c r="D492"/>
  <c r="R491"/>
  <c r="Q491"/>
  <c r="O491"/>
  <c r="N491"/>
  <c r="M491"/>
  <c r="L491"/>
  <c r="K491"/>
  <c r="J491"/>
  <c r="I491"/>
  <c r="H491"/>
  <c r="G491"/>
  <c r="F491"/>
  <c r="E491"/>
  <c r="P491"/>
  <c r="S491" s="1"/>
  <c r="D491"/>
  <c r="P490"/>
  <c r="S490"/>
  <c r="R489"/>
  <c r="Q489"/>
  <c r="O489"/>
  <c r="N489"/>
  <c r="M489"/>
  <c r="L489"/>
  <c r="K489"/>
  <c r="J489"/>
  <c r="I489"/>
  <c r="H489"/>
  <c r="G489"/>
  <c r="F489"/>
  <c r="E489"/>
  <c r="P489"/>
  <c r="S489" s="1"/>
  <c r="D489"/>
  <c r="R488"/>
  <c r="Q488"/>
  <c r="O488"/>
  <c r="N488"/>
  <c r="M488"/>
  <c r="L488"/>
  <c r="K488"/>
  <c r="J488"/>
  <c r="I488"/>
  <c r="H488"/>
  <c r="G488"/>
  <c r="F488"/>
  <c r="E488"/>
  <c r="P488"/>
  <c r="S488" s="1"/>
  <c r="D488"/>
  <c r="P487"/>
  <c r="S487"/>
  <c r="R486"/>
  <c r="Q486"/>
  <c r="O486"/>
  <c r="N486"/>
  <c r="M486"/>
  <c r="L486"/>
  <c r="K486"/>
  <c r="J486"/>
  <c r="I486"/>
  <c r="H486"/>
  <c r="G486"/>
  <c r="F486"/>
  <c r="E486"/>
  <c r="P486"/>
  <c r="S486" s="1"/>
  <c r="D486"/>
  <c r="R485"/>
  <c r="Q485"/>
  <c r="O485"/>
  <c r="N485"/>
  <c r="M485"/>
  <c r="L485"/>
  <c r="K485"/>
  <c r="J485"/>
  <c r="I485"/>
  <c r="H485"/>
  <c r="G485"/>
  <c r="F485"/>
  <c r="E485"/>
  <c r="P485"/>
  <c r="S485" s="1"/>
  <c r="D485"/>
  <c r="R484"/>
  <c r="Q484"/>
  <c r="O484"/>
  <c r="N484"/>
  <c r="M484"/>
  <c r="L484"/>
  <c r="K484"/>
  <c r="J484"/>
  <c r="I484"/>
  <c r="H484"/>
  <c r="G484"/>
  <c r="F484"/>
  <c r="E484"/>
  <c r="P484"/>
  <c r="S484" s="1"/>
  <c r="D484"/>
  <c r="P483"/>
  <c r="S483"/>
  <c r="R482"/>
  <c r="Q482"/>
  <c r="O482"/>
  <c r="N482"/>
  <c r="M482"/>
  <c r="L482"/>
  <c r="K482"/>
  <c r="J482"/>
  <c r="I482"/>
  <c r="H482"/>
  <c r="G482"/>
  <c r="F482"/>
  <c r="E482"/>
  <c r="P482"/>
  <c r="S482" s="1"/>
  <c r="D482"/>
  <c r="R481"/>
  <c r="Q481"/>
  <c r="O481"/>
  <c r="N481"/>
  <c r="M481"/>
  <c r="L481"/>
  <c r="K481"/>
  <c r="J481"/>
  <c r="I481"/>
  <c r="H481"/>
  <c r="G481"/>
  <c r="F481"/>
  <c r="E481"/>
  <c r="P481"/>
  <c r="S481" s="1"/>
  <c r="D481"/>
  <c r="P480"/>
  <c r="S480"/>
  <c r="R479"/>
  <c r="Q479"/>
  <c r="O479"/>
  <c r="N479"/>
  <c r="M479"/>
  <c r="L479"/>
  <c r="K479"/>
  <c r="J479"/>
  <c r="I479"/>
  <c r="H479"/>
  <c r="G479"/>
  <c r="F479"/>
  <c r="E479"/>
  <c r="P479"/>
  <c r="S479" s="1"/>
  <c r="D479"/>
  <c r="R478"/>
  <c r="Q478"/>
  <c r="O478"/>
  <c r="N478"/>
  <c r="M478"/>
  <c r="L478"/>
  <c r="K478"/>
  <c r="J478"/>
  <c r="I478"/>
  <c r="H478"/>
  <c r="G478"/>
  <c r="F478"/>
  <c r="E478"/>
  <c r="P478"/>
  <c r="S478" s="1"/>
  <c r="D478"/>
  <c r="R477"/>
  <c r="Q477"/>
  <c r="O477"/>
  <c r="N477"/>
  <c r="M477"/>
  <c r="L477"/>
  <c r="K477"/>
  <c r="J477"/>
  <c r="I477"/>
  <c r="H477"/>
  <c r="G477"/>
  <c r="F477"/>
  <c r="E477"/>
  <c r="P477"/>
  <c r="S477" s="1"/>
  <c r="D477"/>
  <c r="P476"/>
  <c r="S476"/>
  <c r="R475"/>
  <c r="Q475"/>
  <c r="O475"/>
  <c r="N475"/>
  <c r="M475"/>
  <c r="L475"/>
  <c r="K475"/>
  <c r="J475"/>
  <c r="I475"/>
  <c r="H475"/>
  <c r="G475"/>
  <c r="F475"/>
  <c r="E475"/>
  <c r="P475"/>
  <c r="S475" s="1"/>
  <c r="D475"/>
  <c r="P474"/>
  <c r="S474"/>
  <c r="R473"/>
  <c r="Q473"/>
  <c r="O473"/>
  <c r="N473"/>
  <c r="M473"/>
  <c r="L473"/>
  <c r="K473"/>
  <c r="J473"/>
  <c r="I473"/>
  <c r="H473"/>
  <c r="G473"/>
  <c r="F473"/>
  <c r="E473"/>
  <c r="P473"/>
  <c r="S473" s="1"/>
  <c r="D473"/>
  <c r="P472"/>
  <c r="S472"/>
  <c r="R471"/>
  <c r="Q471"/>
  <c r="O471"/>
  <c r="N471"/>
  <c r="M471"/>
  <c r="L471"/>
  <c r="K471"/>
  <c r="J471"/>
  <c r="I471"/>
  <c r="H471"/>
  <c r="G471"/>
  <c r="F471"/>
  <c r="E471"/>
  <c r="P471"/>
  <c r="S471" s="1"/>
  <c r="D471"/>
  <c r="R470"/>
  <c r="Q470"/>
  <c r="O470"/>
  <c r="N470"/>
  <c r="M470"/>
  <c r="L470"/>
  <c r="K470"/>
  <c r="J470"/>
  <c r="I470"/>
  <c r="H470"/>
  <c r="G470"/>
  <c r="F470"/>
  <c r="E470"/>
  <c r="P470"/>
  <c r="S470" s="1"/>
  <c r="D470"/>
  <c r="P469"/>
  <c r="S469"/>
  <c r="R468"/>
  <c r="Q468"/>
  <c r="O468"/>
  <c r="N468"/>
  <c r="M468"/>
  <c r="L468"/>
  <c r="K468"/>
  <c r="J468"/>
  <c r="I468"/>
  <c r="H468"/>
  <c r="G468"/>
  <c r="F468"/>
  <c r="E468"/>
  <c r="P468"/>
  <c r="S468" s="1"/>
  <c r="D468"/>
  <c r="P467"/>
  <c r="S467"/>
  <c r="R466"/>
  <c r="Q466"/>
  <c r="O466"/>
  <c r="N466"/>
  <c r="M466"/>
  <c r="L466"/>
  <c r="K466"/>
  <c r="J466"/>
  <c r="I466"/>
  <c r="H466"/>
  <c r="G466"/>
  <c r="F466"/>
  <c r="E466"/>
  <c r="P466"/>
  <c r="S466" s="1"/>
  <c r="D466"/>
  <c r="P465"/>
  <c r="S465"/>
  <c r="R464"/>
  <c r="Q464"/>
  <c r="O464"/>
  <c r="N464"/>
  <c r="M464"/>
  <c r="L464"/>
  <c r="K464"/>
  <c r="J464"/>
  <c r="I464"/>
  <c r="H464"/>
  <c r="G464"/>
  <c r="F464"/>
  <c r="E464"/>
  <c r="P464"/>
  <c r="S464" s="1"/>
  <c r="D464"/>
  <c r="R463"/>
  <c r="Q463"/>
  <c r="O463"/>
  <c r="N463"/>
  <c r="M463"/>
  <c r="L463"/>
  <c r="K463"/>
  <c r="J463"/>
  <c r="I463"/>
  <c r="H463"/>
  <c r="G463"/>
  <c r="F463"/>
  <c r="E463"/>
  <c r="P463"/>
  <c r="S463" s="1"/>
  <c r="D463"/>
  <c r="R462"/>
  <c r="Q462"/>
  <c r="O462"/>
  <c r="N462"/>
  <c r="M462"/>
  <c r="L462"/>
  <c r="K462"/>
  <c r="J462"/>
  <c r="I462"/>
  <c r="H462"/>
  <c r="G462"/>
  <c r="F462"/>
  <c r="E462"/>
  <c r="P462"/>
  <c r="S462" s="1"/>
  <c r="D462"/>
  <c r="P461"/>
  <c r="S461"/>
  <c r="R460"/>
  <c r="Q460"/>
  <c r="O460"/>
  <c r="N460"/>
  <c r="M460"/>
  <c r="L460"/>
  <c r="K460"/>
  <c r="J460"/>
  <c r="I460"/>
  <c r="H460"/>
  <c r="G460"/>
  <c r="F460"/>
  <c r="E460"/>
  <c r="P460"/>
  <c r="S460" s="1"/>
  <c r="D460"/>
  <c r="R459"/>
  <c r="Q459"/>
  <c r="O459"/>
  <c r="N459"/>
  <c r="M459"/>
  <c r="L459"/>
  <c r="K459"/>
  <c r="J459"/>
  <c r="I459"/>
  <c r="H459"/>
  <c r="G459"/>
  <c r="F459"/>
  <c r="E459"/>
  <c r="P459"/>
  <c r="S459" s="1"/>
  <c r="D459"/>
  <c r="P458"/>
  <c r="S458"/>
  <c r="P457"/>
  <c r="S457"/>
  <c r="P456"/>
  <c r="S456"/>
  <c r="R455"/>
  <c r="Q455"/>
  <c r="O455"/>
  <c r="N455"/>
  <c r="M455"/>
  <c r="L455"/>
  <c r="K455"/>
  <c r="J455"/>
  <c r="I455"/>
  <c r="H455"/>
  <c r="G455"/>
  <c r="F455"/>
  <c r="E455"/>
  <c r="P455"/>
  <c r="S455" s="1"/>
  <c r="D455"/>
  <c r="R454"/>
  <c r="Q454"/>
  <c r="O454"/>
  <c r="N454"/>
  <c r="M454"/>
  <c r="L454"/>
  <c r="K454"/>
  <c r="J454"/>
  <c r="I454"/>
  <c r="H454"/>
  <c r="G454"/>
  <c r="F454"/>
  <c r="E454"/>
  <c r="P454"/>
  <c r="S454" s="1"/>
  <c r="D454"/>
  <c r="P453"/>
  <c r="S453"/>
  <c r="R452"/>
  <c r="Q452"/>
  <c r="O452"/>
  <c r="N452"/>
  <c r="M452"/>
  <c r="L452"/>
  <c r="K452"/>
  <c r="J452"/>
  <c r="I452"/>
  <c r="H452"/>
  <c r="G452"/>
  <c r="F452"/>
  <c r="E452"/>
  <c r="P452"/>
  <c r="S452" s="1"/>
  <c r="D452"/>
  <c r="R451"/>
  <c r="Q451"/>
  <c r="O451"/>
  <c r="N451"/>
  <c r="M451"/>
  <c r="L451"/>
  <c r="K451"/>
  <c r="J451"/>
  <c r="I451"/>
  <c r="H451"/>
  <c r="G451"/>
  <c r="F451"/>
  <c r="E451"/>
  <c r="P451"/>
  <c r="S451" s="1"/>
  <c r="D451"/>
  <c r="R450"/>
  <c r="Q450"/>
  <c r="O450"/>
  <c r="N450"/>
  <c r="M450"/>
  <c r="L450"/>
  <c r="K450"/>
  <c r="J450"/>
  <c r="I450"/>
  <c r="H450"/>
  <c r="G450"/>
  <c r="F450"/>
  <c r="E450"/>
  <c r="P450"/>
  <c r="S450" s="1"/>
  <c r="D450"/>
  <c r="P449"/>
  <c r="S449"/>
  <c r="R448"/>
  <c r="Q448"/>
  <c r="O448"/>
  <c r="N448"/>
  <c r="M448"/>
  <c r="L448"/>
  <c r="K448"/>
  <c r="J448"/>
  <c r="I448"/>
  <c r="H448"/>
  <c r="G448"/>
  <c r="F448"/>
  <c r="E448"/>
  <c r="P448"/>
  <c r="S448" s="1"/>
  <c r="D448"/>
  <c r="R447"/>
  <c r="Q447"/>
  <c r="O447"/>
  <c r="N447"/>
  <c r="M447"/>
  <c r="L447"/>
  <c r="K447"/>
  <c r="J447"/>
  <c r="I447"/>
  <c r="H447"/>
  <c r="G447"/>
  <c r="F447"/>
  <c r="E447"/>
  <c r="P447"/>
  <c r="S447" s="1"/>
  <c r="D447"/>
  <c r="P446"/>
  <c r="S446"/>
  <c r="R445"/>
  <c r="Q445"/>
  <c r="O445"/>
  <c r="N445"/>
  <c r="M445"/>
  <c r="L445"/>
  <c r="K445"/>
  <c r="J445"/>
  <c r="I445"/>
  <c r="H445"/>
  <c r="G445"/>
  <c r="F445"/>
  <c r="E445"/>
  <c r="P445"/>
  <c r="S445" s="1"/>
  <c r="D445"/>
  <c r="R444"/>
  <c r="Q444"/>
  <c r="O444"/>
  <c r="N444"/>
  <c r="M444"/>
  <c r="L444"/>
  <c r="K444"/>
  <c r="J444"/>
  <c r="I444"/>
  <c r="H444"/>
  <c r="G444"/>
  <c r="F444"/>
  <c r="E444"/>
  <c r="P444"/>
  <c r="S444" s="1"/>
  <c r="D444"/>
  <c r="P443"/>
  <c r="S443"/>
  <c r="R442"/>
  <c r="Q442"/>
  <c r="O442"/>
  <c r="N442"/>
  <c r="M442"/>
  <c r="L442"/>
  <c r="K442"/>
  <c r="J442"/>
  <c r="I442"/>
  <c r="H442"/>
  <c r="G442"/>
  <c r="F442"/>
  <c r="E442"/>
  <c r="P442"/>
  <c r="S442" s="1"/>
  <c r="D442"/>
  <c r="R441"/>
  <c r="Q441"/>
  <c r="O441"/>
  <c r="N441"/>
  <c r="M441"/>
  <c r="L441"/>
  <c r="K441"/>
  <c r="J441"/>
  <c r="I441"/>
  <c r="H441"/>
  <c r="G441"/>
  <c r="F441"/>
  <c r="E441"/>
  <c r="D441"/>
  <c r="P440"/>
  <c r="S440"/>
  <c r="R439"/>
  <c r="Q439"/>
  <c r="O439"/>
  <c r="N439"/>
  <c r="M439"/>
  <c r="L439"/>
  <c r="K439"/>
  <c r="J439"/>
  <c r="I439"/>
  <c r="H439"/>
  <c r="G439"/>
  <c r="F439"/>
  <c r="E439"/>
  <c r="P439"/>
  <c r="S439" s="1"/>
  <c r="D439"/>
  <c r="P438"/>
  <c r="S438" s="1"/>
  <c r="R437"/>
  <c r="Q437"/>
  <c r="Q436"/>
  <c r="Q435"/>
  <c r="O437"/>
  <c r="N437"/>
  <c r="M437"/>
  <c r="L437"/>
  <c r="K437"/>
  <c r="J437"/>
  <c r="I437"/>
  <c r="H437"/>
  <c r="G437"/>
  <c r="F437"/>
  <c r="E437"/>
  <c r="P437"/>
  <c r="D437"/>
  <c r="R436"/>
  <c r="O436"/>
  <c r="O435"/>
  <c r="N436"/>
  <c r="M436"/>
  <c r="M435" s="1"/>
  <c r="L436"/>
  <c r="K436"/>
  <c r="K435"/>
  <c r="J436"/>
  <c r="I436"/>
  <c r="I435"/>
  <c r="H436"/>
  <c r="G436"/>
  <c r="G435"/>
  <c r="F436"/>
  <c r="E436"/>
  <c r="P436" s="1"/>
  <c r="S436" s="1"/>
  <c r="D436"/>
  <c r="R435"/>
  <c r="N435"/>
  <c r="L435"/>
  <c r="J435"/>
  <c r="H435"/>
  <c r="F435"/>
  <c r="D435"/>
  <c r="P434"/>
  <c r="S434"/>
  <c r="R433"/>
  <c r="Q433"/>
  <c r="O433"/>
  <c r="O432"/>
  <c r="O431"/>
  <c r="N433"/>
  <c r="M433"/>
  <c r="M432"/>
  <c r="M431"/>
  <c r="L433"/>
  <c r="K433"/>
  <c r="K432" s="1"/>
  <c r="K431" s="1"/>
  <c r="J433"/>
  <c r="I433"/>
  <c r="I432" s="1"/>
  <c r="I431" s="1"/>
  <c r="H433"/>
  <c r="G433"/>
  <c r="G432" s="1"/>
  <c r="G431" s="1"/>
  <c r="F433"/>
  <c r="E433"/>
  <c r="P433" s="1"/>
  <c r="S433" s="1"/>
  <c r="D433"/>
  <c r="R432"/>
  <c r="R431" s="1"/>
  <c r="Q432"/>
  <c r="Q431"/>
  <c r="N432"/>
  <c r="L432"/>
  <c r="L431" s="1"/>
  <c r="J432"/>
  <c r="H432"/>
  <c r="H431" s="1"/>
  <c r="F432"/>
  <c r="D432"/>
  <c r="D431" s="1"/>
  <c r="N431"/>
  <c r="J431"/>
  <c r="F431"/>
  <c r="P430"/>
  <c r="S430" s="1"/>
  <c r="R429"/>
  <c r="Q429"/>
  <c r="Q428"/>
  <c r="O429"/>
  <c r="N429"/>
  <c r="M429"/>
  <c r="L429"/>
  <c r="K429"/>
  <c r="J429"/>
  <c r="I429"/>
  <c r="H429"/>
  <c r="G429"/>
  <c r="F429"/>
  <c r="E429"/>
  <c r="P429"/>
  <c r="D429"/>
  <c r="R428"/>
  <c r="O428"/>
  <c r="N428"/>
  <c r="M428"/>
  <c r="L428"/>
  <c r="K428"/>
  <c r="J428"/>
  <c r="I428"/>
  <c r="H428"/>
  <c r="G428"/>
  <c r="F428"/>
  <c r="E428"/>
  <c r="P428"/>
  <c r="S428" s="1"/>
  <c r="D428"/>
  <c r="P427"/>
  <c r="S427"/>
  <c r="R426"/>
  <c r="Q426"/>
  <c r="Q425" s="1"/>
  <c r="O426"/>
  <c r="N426"/>
  <c r="M426"/>
  <c r="L426"/>
  <c r="K426"/>
  <c r="J426"/>
  <c r="I426"/>
  <c r="H426"/>
  <c r="G426"/>
  <c r="F426"/>
  <c r="E426"/>
  <c r="P426" s="1"/>
  <c r="D426"/>
  <c r="D425" s="1"/>
  <c r="R425"/>
  <c r="O425"/>
  <c r="N425"/>
  <c r="M425"/>
  <c r="L425"/>
  <c r="K425"/>
  <c r="J425"/>
  <c r="I425"/>
  <c r="H425"/>
  <c r="G425"/>
  <c r="F425"/>
  <c r="E425"/>
  <c r="P425" s="1"/>
  <c r="S425" s="1"/>
  <c r="P424"/>
  <c r="S424" s="1"/>
  <c r="R423"/>
  <c r="R422" s="1"/>
  <c r="R421" s="1"/>
  <c r="Q423"/>
  <c r="Q422"/>
  <c r="Q421" s="1"/>
  <c r="O423"/>
  <c r="N423"/>
  <c r="M423"/>
  <c r="M422" s="1"/>
  <c r="M421" s="1"/>
  <c r="L423"/>
  <c r="K423"/>
  <c r="J423"/>
  <c r="I423"/>
  <c r="I422" s="1"/>
  <c r="I421" s="1"/>
  <c r="H423"/>
  <c r="G423"/>
  <c r="F423"/>
  <c r="E423"/>
  <c r="P423" s="1"/>
  <c r="D423"/>
  <c r="O422"/>
  <c r="O421" s="1"/>
  <c r="N422"/>
  <c r="L422"/>
  <c r="K422"/>
  <c r="K421" s="1"/>
  <c r="J422"/>
  <c r="H422"/>
  <c r="G422"/>
  <c r="G421" s="1"/>
  <c r="F422"/>
  <c r="D422"/>
  <c r="N421"/>
  <c r="L421"/>
  <c r="J421"/>
  <c r="H421"/>
  <c r="F421"/>
  <c r="P420"/>
  <c r="S420" s="1"/>
  <c r="P419"/>
  <c r="S419" s="1"/>
  <c r="P418"/>
  <c r="S418" s="1"/>
  <c r="P417"/>
  <c r="S417" s="1"/>
  <c r="O416"/>
  <c r="O415" s="1"/>
  <c r="N416"/>
  <c r="N415" s="1"/>
  <c r="N357" s="1"/>
  <c r="M416"/>
  <c r="M415"/>
  <c r="L416"/>
  <c r="K416"/>
  <c r="K415" s="1"/>
  <c r="J416"/>
  <c r="J415" s="1"/>
  <c r="J357" s="1"/>
  <c r="I416"/>
  <c r="I415"/>
  <c r="H416"/>
  <c r="G416"/>
  <c r="G415" s="1"/>
  <c r="F416"/>
  <c r="F415" s="1"/>
  <c r="F357" s="1"/>
  <c r="E416"/>
  <c r="P416"/>
  <c r="S416" s="1"/>
  <c r="D416"/>
  <c r="R415"/>
  <c r="Q415"/>
  <c r="L415"/>
  <c r="H415"/>
  <c r="D415"/>
  <c r="P414"/>
  <c r="S414"/>
  <c r="P413"/>
  <c r="S413"/>
  <c r="P412"/>
  <c r="S412"/>
  <c r="P411"/>
  <c r="S411"/>
  <c r="R410"/>
  <c r="Q410"/>
  <c r="O410"/>
  <c r="N410"/>
  <c r="M410"/>
  <c r="L410"/>
  <c r="K410"/>
  <c r="J410"/>
  <c r="I410"/>
  <c r="H410"/>
  <c r="G410"/>
  <c r="F410"/>
  <c r="E410"/>
  <c r="P410"/>
  <c r="S410" s="1"/>
  <c r="D410"/>
  <c r="P409"/>
  <c r="S409"/>
  <c r="P408"/>
  <c r="S408"/>
  <c r="P407"/>
  <c r="S407"/>
  <c r="R406"/>
  <c r="Q406"/>
  <c r="Q405" s="1"/>
  <c r="O406"/>
  <c r="N406"/>
  <c r="M406"/>
  <c r="L406"/>
  <c r="K406"/>
  <c r="J406"/>
  <c r="I406"/>
  <c r="H406"/>
  <c r="G406"/>
  <c r="F406"/>
  <c r="E406"/>
  <c r="P406" s="1"/>
  <c r="D406"/>
  <c r="R405"/>
  <c r="O405"/>
  <c r="N405"/>
  <c r="M405"/>
  <c r="L405"/>
  <c r="K405"/>
  <c r="J405"/>
  <c r="I405"/>
  <c r="H405"/>
  <c r="G405"/>
  <c r="F405"/>
  <c r="E405"/>
  <c r="P405" s="1"/>
  <c r="S405" s="1"/>
  <c r="D405"/>
  <c r="P404"/>
  <c r="S404" s="1"/>
  <c r="R403"/>
  <c r="Q403"/>
  <c r="Q402"/>
  <c r="O403"/>
  <c r="N403"/>
  <c r="M403"/>
  <c r="L403"/>
  <c r="K403"/>
  <c r="J403"/>
  <c r="I403"/>
  <c r="H403"/>
  <c r="G403"/>
  <c r="F403"/>
  <c r="E403"/>
  <c r="P403"/>
  <c r="D403"/>
  <c r="R402"/>
  <c r="O402"/>
  <c r="N402"/>
  <c r="M402"/>
  <c r="L402"/>
  <c r="K402"/>
  <c r="J402"/>
  <c r="I402"/>
  <c r="H402"/>
  <c r="G402"/>
  <c r="F402"/>
  <c r="E402"/>
  <c r="P402"/>
  <c r="S402" s="1"/>
  <c r="D402"/>
  <c r="P401"/>
  <c r="S401"/>
  <c r="R400"/>
  <c r="Q400"/>
  <c r="O400"/>
  <c r="N400"/>
  <c r="M400"/>
  <c r="L400"/>
  <c r="K400"/>
  <c r="J400"/>
  <c r="I400"/>
  <c r="H400"/>
  <c r="G400"/>
  <c r="F400"/>
  <c r="E400"/>
  <c r="P400"/>
  <c r="D400"/>
  <c r="P399"/>
  <c r="S399" s="1"/>
  <c r="R398"/>
  <c r="Q398"/>
  <c r="O398"/>
  <c r="N398"/>
  <c r="M398"/>
  <c r="L398"/>
  <c r="K398"/>
  <c r="J398"/>
  <c r="I398"/>
  <c r="H398"/>
  <c r="G398"/>
  <c r="F398"/>
  <c r="E398"/>
  <c r="P398" s="1"/>
  <c r="S398" s="1"/>
  <c r="D398"/>
  <c r="P397"/>
  <c r="S397" s="1"/>
  <c r="R396"/>
  <c r="Q396"/>
  <c r="O396"/>
  <c r="N396"/>
  <c r="M396"/>
  <c r="L396"/>
  <c r="K396"/>
  <c r="J396"/>
  <c r="I396"/>
  <c r="H396"/>
  <c r="G396"/>
  <c r="F396"/>
  <c r="E396"/>
  <c r="P396" s="1"/>
  <c r="D396"/>
  <c r="R395"/>
  <c r="O395"/>
  <c r="N395"/>
  <c r="M395"/>
  <c r="L395"/>
  <c r="K395"/>
  <c r="J395"/>
  <c r="I395"/>
  <c r="H395"/>
  <c r="G395"/>
  <c r="F395"/>
  <c r="E395"/>
  <c r="P395" s="1"/>
  <c r="D395"/>
  <c r="P394"/>
  <c r="S394"/>
  <c r="R393"/>
  <c r="Q393"/>
  <c r="O393"/>
  <c r="N393"/>
  <c r="M393"/>
  <c r="L393"/>
  <c r="K393"/>
  <c r="J393"/>
  <c r="I393"/>
  <c r="H393"/>
  <c r="G393"/>
  <c r="F393"/>
  <c r="E393"/>
  <c r="P393"/>
  <c r="D393"/>
  <c r="P392"/>
  <c r="S392" s="1"/>
  <c r="P391"/>
  <c r="S391" s="1"/>
  <c r="P390"/>
  <c r="S390" s="1"/>
  <c r="R389"/>
  <c r="Q389"/>
  <c r="O389"/>
  <c r="O388" s="1"/>
  <c r="O357" s="1"/>
  <c r="N389"/>
  <c r="M389"/>
  <c r="M388"/>
  <c r="L389"/>
  <c r="K389"/>
  <c r="K388" s="1"/>
  <c r="J389"/>
  <c r="I389"/>
  <c r="I388"/>
  <c r="H389"/>
  <c r="G389"/>
  <c r="G388" s="1"/>
  <c r="G357" s="1"/>
  <c r="F389"/>
  <c r="E389"/>
  <c r="D389"/>
  <c r="R388"/>
  <c r="N388"/>
  <c r="L388"/>
  <c r="J388"/>
  <c r="H388"/>
  <c r="F388"/>
  <c r="D388"/>
  <c r="P387"/>
  <c r="S387" s="1"/>
  <c r="R386"/>
  <c r="Q386"/>
  <c r="O386"/>
  <c r="N386"/>
  <c r="M386"/>
  <c r="L386"/>
  <c r="K386"/>
  <c r="J386"/>
  <c r="I386"/>
  <c r="H386"/>
  <c r="G386"/>
  <c r="F386"/>
  <c r="E386"/>
  <c r="P386" s="1"/>
  <c r="S386" s="1"/>
  <c r="D386"/>
  <c r="P385"/>
  <c r="S385" s="1"/>
  <c r="P384"/>
  <c r="S384" s="1"/>
  <c r="R383"/>
  <c r="Q383"/>
  <c r="Q382"/>
  <c r="O383"/>
  <c r="N383"/>
  <c r="M383"/>
  <c r="L383"/>
  <c r="K383"/>
  <c r="J383"/>
  <c r="I383"/>
  <c r="H383"/>
  <c r="G383"/>
  <c r="F383"/>
  <c r="E383"/>
  <c r="P383"/>
  <c r="D383"/>
  <c r="R382"/>
  <c r="O382"/>
  <c r="N382"/>
  <c r="M382"/>
  <c r="L382"/>
  <c r="K382"/>
  <c r="J382"/>
  <c r="I382"/>
  <c r="H382"/>
  <c r="G382"/>
  <c r="F382"/>
  <c r="E382"/>
  <c r="P382"/>
  <c r="S382" s="1"/>
  <c r="D382"/>
  <c r="P381"/>
  <c r="S381"/>
  <c r="R380"/>
  <c r="Q380"/>
  <c r="O380"/>
  <c r="N380"/>
  <c r="M380"/>
  <c r="L380"/>
  <c r="K380"/>
  <c r="J380"/>
  <c r="I380"/>
  <c r="H380"/>
  <c r="G380"/>
  <c r="F380"/>
  <c r="E380"/>
  <c r="P380"/>
  <c r="D380"/>
  <c r="P379"/>
  <c r="S379" s="1"/>
  <c r="R378"/>
  <c r="Q378"/>
  <c r="O378"/>
  <c r="N378"/>
  <c r="M378"/>
  <c r="L378"/>
  <c r="K378"/>
  <c r="J378"/>
  <c r="I378"/>
  <c r="H378"/>
  <c r="G378"/>
  <c r="F378"/>
  <c r="E378"/>
  <c r="P378" s="1"/>
  <c r="S378" s="1"/>
  <c r="D378"/>
  <c r="P377"/>
  <c r="S377" s="1"/>
  <c r="R376"/>
  <c r="Q376"/>
  <c r="O376"/>
  <c r="N376"/>
  <c r="M376"/>
  <c r="L376"/>
  <c r="K376"/>
  <c r="J376"/>
  <c r="I376"/>
  <c r="H376"/>
  <c r="G376"/>
  <c r="F376"/>
  <c r="E376"/>
  <c r="P376" s="1"/>
  <c r="D376"/>
  <c r="P375"/>
  <c r="S375"/>
  <c r="R374"/>
  <c r="Q374"/>
  <c r="O374"/>
  <c r="N374"/>
  <c r="M374"/>
  <c r="L374"/>
  <c r="K374"/>
  <c r="J374"/>
  <c r="I374"/>
  <c r="H374"/>
  <c r="G374"/>
  <c r="F374"/>
  <c r="E374"/>
  <c r="P374"/>
  <c r="S374" s="1"/>
  <c r="D374"/>
  <c r="P373"/>
  <c r="S373"/>
  <c r="R372"/>
  <c r="Q372"/>
  <c r="O372"/>
  <c r="N372"/>
  <c r="M372"/>
  <c r="L372"/>
  <c r="K372"/>
  <c r="J372"/>
  <c r="I372"/>
  <c r="H372"/>
  <c r="G372"/>
  <c r="F372"/>
  <c r="E372"/>
  <c r="P372"/>
  <c r="D372"/>
  <c r="R371"/>
  <c r="O371"/>
  <c r="N371"/>
  <c r="M371"/>
  <c r="L371"/>
  <c r="K371"/>
  <c r="J371"/>
  <c r="I371"/>
  <c r="H371"/>
  <c r="G371"/>
  <c r="F371"/>
  <c r="E371"/>
  <c r="P371"/>
  <c r="D371"/>
  <c r="P370"/>
  <c r="S370" s="1"/>
  <c r="R369"/>
  <c r="Q369"/>
  <c r="O369"/>
  <c r="N369"/>
  <c r="M369"/>
  <c r="L369"/>
  <c r="K369"/>
  <c r="J369"/>
  <c r="I369"/>
  <c r="H369"/>
  <c r="G369"/>
  <c r="F369"/>
  <c r="E369"/>
  <c r="P369"/>
  <c r="D369"/>
  <c r="P368"/>
  <c r="S368" s="1"/>
  <c r="R367"/>
  <c r="Q367"/>
  <c r="O367"/>
  <c r="N367"/>
  <c r="M367"/>
  <c r="L367"/>
  <c r="K367"/>
  <c r="J367"/>
  <c r="I367"/>
  <c r="H367"/>
  <c r="G367"/>
  <c r="F367"/>
  <c r="E367"/>
  <c r="P367"/>
  <c r="S367" s="1"/>
  <c r="D367"/>
  <c r="P366"/>
  <c r="S366"/>
  <c r="P365"/>
  <c r="S365"/>
  <c r="P364"/>
  <c r="S364"/>
  <c r="P363"/>
  <c r="S363"/>
  <c r="P362"/>
  <c r="S362" s="1"/>
  <c r="R361"/>
  <c r="Q361"/>
  <c r="O361"/>
  <c r="N361"/>
  <c r="M361"/>
  <c r="L361"/>
  <c r="K361"/>
  <c r="J361"/>
  <c r="I361"/>
  <c r="H361"/>
  <c r="G361"/>
  <c r="F361"/>
  <c r="E361"/>
  <c r="P361"/>
  <c r="D361"/>
  <c r="P360"/>
  <c r="S360" s="1"/>
  <c r="R359"/>
  <c r="Q359"/>
  <c r="O359"/>
  <c r="O358"/>
  <c r="N359"/>
  <c r="M359"/>
  <c r="M358" s="1"/>
  <c r="M357" s="1"/>
  <c r="L359"/>
  <c r="K359"/>
  <c r="K358"/>
  <c r="J359"/>
  <c r="I359"/>
  <c r="I358" s="1"/>
  <c r="I357" s="1"/>
  <c r="H359"/>
  <c r="G359"/>
  <c r="G358"/>
  <c r="F359"/>
  <c r="E359"/>
  <c r="D359"/>
  <c r="R358"/>
  <c r="Q358"/>
  <c r="N358"/>
  <c r="L358"/>
  <c r="J358"/>
  <c r="H358"/>
  <c r="F358"/>
  <c r="D358"/>
  <c r="R357"/>
  <c r="L357"/>
  <c r="H357"/>
  <c r="D357"/>
  <c r="P356"/>
  <c r="S356" s="1"/>
  <c r="R355"/>
  <c r="Q355"/>
  <c r="O355"/>
  <c r="N355"/>
  <c r="M355"/>
  <c r="L355"/>
  <c r="K355"/>
  <c r="J355"/>
  <c r="I355"/>
  <c r="H355"/>
  <c r="G355"/>
  <c r="F355"/>
  <c r="E355"/>
  <c r="P355" s="1"/>
  <c r="D355"/>
  <c r="P354"/>
  <c r="S354"/>
  <c r="P353"/>
  <c r="S353"/>
  <c r="P352"/>
  <c r="S352"/>
  <c r="R351"/>
  <c r="Q351"/>
  <c r="O351"/>
  <c r="N351"/>
  <c r="M351"/>
  <c r="L351"/>
  <c r="K351"/>
  <c r="J351"/>
  <c r="I351"/>
  <c r="H351"/>
  <c r="G351"/>
  <c r="F351"/>
  <c r="E351"/>
  <c r="P351"/>
  <c r="S351" s="1"/>
  <c r="D351"/>
  <c r="P350"/>
  <c r="S350"/>
  <c r="R349"/>
  <c r="Q349"/>
  <c r="O349"/>
  <c r="N349"/>
  <c r="M349"/>
  <c r="L349"/>
  <c r="K349"/>
  <c r="J349"/>
  <c r="I349"/>
  <c r="H349"/>
  <c r="G349"/>
  <c r="F349"/>
  <c r="E349"/>
  <c r="P349"/>
  <c r="D349"/>
  <c r="P348"/>
  <c r="S348" s="1"/>
  <c r="R347"/>
  <c r="Q347"/>
  <c r="O347"/>
  <c r="N347"/>
  <c r="M347"/>
  <c r="L347"/>
  <c r="K347"/>
  <c r="J347"/>
  <c r="I347"/>
  <c r="H347"/>
  <c r="G347"/>
  <c r="F347"/>
  <c r="E347"/>
  <c r="P347" s="1"/>
  <c r="S347" s="1"/>
  <c r="D347"/>
  <c r="P346"/>
  <c r="S346" s="1"/>
  <c r="P345"/>
  <c r="S345" s="1"/>
  <c r="P344"/>
  <c r="S344" s="1"/>
  <c r="P343"/>
  <c r="S343" s="1"/>
  <c r="P342"/>
  <c r="S342" s="1"/>
  <c r="P341"/>
  <c r="S341" s="1"/>
  <c r="P340"/>
  <c r="S340" s="1"/>
  <c r="P339"/>
  <c r="S339" s="1"/>
  <c r="R338"/>
  <c r="Q338"/>
  <c r="O338"/>
  <c r="N338"/>
  <c r="M338"/>
  <c r="L338"/>
  <c r="K338"/>
  <c r="J338"/>
  <c r="I338"/>
  <c r="H338"/>
  <c r="G338"/>
  <c r="F338"/>
  <c r="E338"/>
  <c r="P338" s="1"/>
  <c r="D338"/>
  <c r="P337"/>
  <c r="S337"/>
  <c r="P336"/>
  <c r="S336"/>
  <c r="P335"/>
  <c r="S335"/>
  <c r="P334"/>
  <c r="S334"/>
  <c r="R333"/>
  <c r="Q333"/>
  <c r="O333"/>
  <c r="N333"/>
  <c r="M333"/>
  <c r="L333"/>
  <c r="K333"/>
  <c r="J333"/>
  <c r="I333"/>
  <c r="H333"/>
  <c r="G333"/>
  <c r="F333"/>
  <c r="E333"/>
  <c r="D333"/>
  <c r="R332"/>
  <c r="N332"/>
  <c r="L332"/>
  <c r="J332"/>
  <c r="H332"/>
  <c r="F332"/>
  <c r="D332"/>
  <c r="P331"/>
  <c r="S331"/>
  <c r="R330"/>
  <c r="Q330"/>
  <c r="O330"/>
  <c r="N330"/>
  <c r="M330"/>
  <c r="L330"/>
  <c r="K330"/>
  <c r="J330"/>
  <c r="I330"/>
  <c r="H330"/>
  <c r="G330"/>
  <c r="F330"/>
  <c r="E330"/>
  <c r="P330"/>
  <c r="S330" s="1"/>
  <c r="D330"/>
  <c r="P329"/>
  <c r="S329"/>
  <c r="P328"/>
  <c r="S328"/>
  <c r="P327"/>
  <c r="S327"/>
  <c r="P326"/>
  <c r="S326"/>
  <c r="P325"/>
  <c r="S325"/>
  <c r="P324"/>
  <c r="S324"/>
  <c r="P323"/>
  <c r="S323"/>
  <c r="P322"/>
  <c r="S322" s="1"/>
  <c r="P321"/>
  <c r="S321" s="1"/>
  <c r="R320"/>
  <c r="Q320"/>
  <c r="Q319"/>
  <c r="O320"/>
  <c r="N320"/>
  <c r="M320"/>
  <c r="L320"/>
  <c r="K320"/>
  <c r="J320"/>
  <c r="I320"/>
  <c r="H320"/>
  <c r="G320"/>
  <c r="F320"/>
  <c r="E320"/>
  <c r="P320"/>
  <c r="D320"/>
  <c r="R319"/>
  <c r="O319"/>
  <c r="N319"/>
  <c r="M319"/>
  <c r="L319"/>
  <c r="K319"/>
  <c r="J319"/>
  <c r="I319"/>
  <c r="H319"/>
  <c r="G319"/>
  <c r="F319"/>
  <c r="E319"/>
  <c r="D319"/>
  <c r="R318"/>
  <c r="N318"/>
  <c r="L318"/>
  <c r="J318"/>
  <c r="H318"/>
  <c r="F318"/>
  <c r="D318"/>
  <c r="P317"/>
  <c r="S317" s="1"/>
  <c r="R316"/>
  <c r="Q316"/>
  <c r="O316"/>
  <c r="O315"/>
  <c r="N316"/>
  <c r="M316"/>
  <c r="M315" s="1"/>
  <c r="L316"/>
  <c r="K316"/>
  <c r="K315"/>
  <c r="J316"/>
  <c r="I316"/>
  <c r="I315" s="1"/>
  <c r="H316"/>
  <c r="G316"/>
  <c r="G315"/>
  <c r="F316"/>
  <c r="E316"/>
  <c r="D316"/>
  <c r="R315"/>
  <c r="Q315"/>
  <c r="N315"/>
  <c r="L315"/>
  <c r="J315"/>
  <c r="H315"/>
  <c r="F315"/>
  <c r="D315"/>
  <c r="P314"/>
  <c r="S314" s="1"/>
  <c r="R313"/>
  <c r="Q313"/>
  <c r="O313"/>
  <c r="N313"/>
  <c r="M313"/>
  <c r="L313"/>
  <c r="K313"/>
  <c r="J313"/>
  <c r="I313"/>
  <c r="H313"/>
  <c r="G313"/>
  <c r="F313"/>
  <c r="E313"/>
  <c r="P313"/>
  <c r="S313" s="1"/>
  <c r="D313"/>
  <c r="P312"/>
  <c r="S312"/>
  <c r="R311"/>
  <c r="Q311"/>
  <c r="Q310"/>
  <c r="O311"/>
  <c r="N311"/>
  <c r="M311"/>
  <c r="L311"/>
  <c r="K311"/>
  <c r="J311"/>
  <c r="I311"/>
  <c r="H311"/>
  <c r="G311"/>
  <c r="F311"/>
  <c r="E311"/>
  <c r="P311"/>
  <c r="D311"/>
  <c r="R310"/>
  <c r="O310"/>
  <c r="N310"/>
  <c r="M310"/>
  <c r="L310"/>
  <c r="K310"/>
  <c r="J310"/>
  <c r="I310"/>
  <c r="H310"/>
  <c r="G310"/>
  <c r="F310"/>
  <c r="E310"/>
  <c r="P310"/>
  <c r="S310" s="1"/>
  <c r="D310"/>
  <c r="P309"/>
  <c r="S309"/>
  <c r="R308"/>
  <c r="Q308"/>
  <c r="Q307" s="1"/>
  <c r="O308"/>
  <c r="N308"/>
  <c r="M308"/>
  <c r="L308"/>
  <c r="K308"/>
  <c r="J308"/>
  <c r="I308"/>
  <c r="H308"/>
  <c r="G308"/>
  <c r="F308"/>
  <c r="E308"/>
  <c r="P308" s="1"/>
  <c r="D308"/>
  <c r="R307"/>
  <c r="O307"/>
  <c r="N307"/>
  <c r="M307"/>
  <c r="L307"/>
  <c r="K307"/>
  <c r="J307"/>
  <c r="I307"/>
  <c r="H307"/>
  <c r="G307"/>
  <c r="F307"/>
  <c r="E307"/>
  <c r="P307" s="1"/>
  <c r="S307" s="1"/>
  <c r="D307"/>
  <c r="P306"/>
  <c r="S306" s="1"/>
  <c r="R305"/>
  <c r="Q305"/>
  <c r="O305"/>
  <c r="N305"/>
  <c r="M305"/>
  <c r="L305"/>
  <c r="K305"/>
  <c r="J305"/>
  <c r="I305"/>
  <c r="H305"/>
  <c r="G305"/>
  <c r="F305"/>
  <c r="E305"/>
  <c r="P305"/>
  <c r="D305"/>
  <c r="P304"/>
  <c r="S304" s="1"/>
  <c r="R303"/>
  <c r="Q303"/>
  <c r="O303"/>
  <c r="N303"/>
  <c r="M303"/>
  <c r="L303"/>
  <c r="K303"/>
  <c r="J303"/>
  <c r="I303"/>
  <c r="H303"/>
  <c r="G303"/>
  <c r="F303"/>
  <c r="E303"/>
  <c r="P303"/>
  <c r="S303" s="1"/>
  <c r="D303"/>
  <c r="P302"/>
  <c r="S302" s="1"/>
  <c r="R301"/>
  <c r="Q301"/>
  <c r="O301"/>
  <c r="N301"/>
  <c r="M301"/>
  <c r="L301"/>
  <c r="K301"/>
  <c r="J301"/>
  <c r="I301"/>
  <c r="H301"/>
  <c r="G301"/>
  <c r="F301"/>
  <c r="E301"/>
  <c r="P301"/>
  <c r="D301"/>
  <c r="R300"/>
  <c r="O300"/>
  <c r="N300"/>
  <c r="M300"/>
  <c r="L300"/>
  <c r="K300"/>
  <c r="J300"/>
  <c r="I300"/>
  <c r="H300"/>
  <c r="G300"/>
  <c r="F300"/>
  <c r="E300"/>
  <c r="P300"/>
  <c r="D300"/>
  <c r="P299"/>
  <c r="S299"/>
  <c r="R298"/>
  <c r="Q298"/>
  <c r="O298"/>
  <c r="N298"/>
  <c r="M298"/>
  <c r="L298"/>
  <c r="K298"/>
  <c r="J298"/>
  <c r="I298"/>
  <c r="H298"/>
  <c r="G298"/>
  <c r="F298"/>
  <c r="E298"/>
  <c r="P298"/>
  <c r="D298"/>
  <c r="P297"/>
  <c r="S297" s="1"/>
  <c r="R296"/>
  <c r="Q296"/>
  <c r="O296"/>
  <c r="O295" s="1"/>
  <c r="N296"/>
  <c r="M296"/>
  <c r="M295"/>
  <c r="L296"/>
  <c r="K296"/>
  <c r="K295" s="1"/>
  <c r="J296"/>
  <c r="I296"/>
  <c r="I295"/>
  <c r="H296"/>
  <c r="G296"/>
  <c r="G295" s="1"/>
  <c r="F296"/>
  <c r="E296"/>
  <c r="D296"/>
  <c r="R295"/>
  <c r="Q295"/>
  <c r="N295"/>
  <c r="L295"/>
  <c r="J295"/>
  <c r="H295"/>
  <c r="F295"/>
  <c r="D295"/>
  <c r="P294"/>
  <c r="S294"/>
  <c r="P293"/>
  <c r="S293"/>
  <c r="P292"/>
  <c r="S292"/>
  <c r="P291"/>
  <c r="S291"/>
  <c r="R290"/>
  <c r="Q290"/>
  <c r="O290"/>
  <c r="O289"/>
  <c r="N290"/>
  <c r="M290"/>
  <c r="M289" s="1"/>
  <c r="L290"/>
  <c r="K290"/>
  <c r="K289"/>
  <c r="J290"/>
  <c r="I290"/>
  <c r="I289"/>
  <c r="H290"/>
  <c r="G290"/>
  <c r="G289" s="1"/>
  <c r="F290"/>
  <c r="E290"/>
  <c r="D290"/>
  <c r="R289"/>
  <c r="Q289"/>
  <c r="N289"/>
  <c r="L289"/>
  <c r="J289"/>
  <c r="H289"/>
  <c r="F289"/>
  <c r="D289"/>
  <c r="R288"/>
  <c r="N288"/>
  <c r="L288"/>
  <c r="J288"/>
  <c r="H288"/>
  <c r="F288"/>
  <c r="D288"/>
  <c r="P287"/>
  <c r="S287"/>
  <c r="R286"/>
  <c r="Q286"/>
  <c r="Q285"/>
  <c r="O286"/>
  <c r="N286"/>
  <c r="M286"/>
  <c r="L286"/>
  <c r="K286"/>
  <c r="J286"/>
  <c r="I286"/>
  <c r="H286"/>
  <c r="G286"/>
  <c r="F286"/>
  <c r="E286"/>
  <c r="P286"/>
  <c r="D286"/>
  <c r="R285"/>
  <c r="O285"/>
  <c r="N285"/>
  <c r="M285"/>
  <c r="L285"/>
  <c r="K285"/>
  <c r="J285"/>
  <c r="I285"/>
  <c r="H285"/>
  <c r="G285"/>
  <c r="F285"/>
  <c r="E285"/>
  <c r="P285"/>
  <c r="S285" s="1"/>
  <c r="D285"/>
  <c r="P284"/>
  <c r="S284" s="1"/>
  <c r="P283"/>
  <c r="S283"/>
  <c r="R282"/>
  <c r="Q282"/>
  <c r="Q281"/>
  <c r="O282"/>
  <c r="N282"/>
  <c r="M282"/>
  <c r="L282"/>
  <c r="K282"/>
  <c r="J282"/>
  <c r="I282"/>
  <c r="H282"/>
  <c r="G282"/>
  <c r="F282"/>
  <c r="E282"/>
  <c r="P282"/>
  <c r="D282"/>
  <c r="R281"/>
  <c r="O281"/>
  <c r="N281"/>
  <c r="M281"/>
  <c r="L281"/>
  <c r="K281"/>
  <c r="J281"/>
  <c r="I281"/>
  <c r="H281"/>
  <c r="G281"/>
  <c r="F281"/>
  <c r="E281"/>
  <c r="P281"/>
  <c r="S281" s="1"/>
  <c r="D281"/>
  <c r="P280"/>
  <c r="S280"/>
  <c r="R279"/>
  <c r="Q279"/>
  <c r="O279"/>
  <c r="N279"/>
  <c r="M279"/>
  <c r="L279"/>
  <c r="K279"/>
  <c r="J279"/>
  <c r="I279"/>
  <c r="H279"/>
  <c r="G279"/>
  <c r="F279"/>
  <c r="E279"/>
  <c r="P279"/>
  <c r="D279"/>
  <c r="P278"/>
  <c r="S278" s="1"/>
  <c r="P277"/>
  <c r="S277" s="1"/>
  <c r="R276"/>
  <c r="Q276"/>
  <c r="O276"/>
  <c r="O275"/>
  <c r="N276"/>
  <c r="M276"/>
  <c r="M275"/>
  <c r="L276"/>
  <c r="K276"/>
  <c r="K275"/>
  <c r="J276"/>
  <c r="I276"/>
  <c r="I275"/>
  <c r="H276"/>
  <c r="G276"/>
  <c r="G275"/>
  <c r="F276"/>
  <c r="E276"/>
  <c r="D276"/>
  <c r="R275"/>
  <c r="Q275"/>
  <c r="N275"/>
  <c r="L275"/>
  <c r="J275"/>
  <c r="H275"/>
  <c r="F275"/>
  <c r="D275"/>
  <c r="P274"/>
  <c r="S274" s="1"/>
  <c r="P273"/>
  <c r="S273"/>
  <c r="P272"/>
  <c r="S272" s="1"/>
  <c r="P271"/>
  <c r="S271" s="1"/>
  <c r="P270"/>
  <c r="S270" s="1"/>
  <c r="P269"/>
  <c r="S269" s="1"/>
  <c r="R268"/>
  <c r="Q268"/>
  <c r="O268"/>
  <c r="N268"/>
  <c r="M268"/>
  <c r="L268"/>
  <c r="K268"/>
  <c r="J268"/>
  <c r="I268"/>
  <c r="H268"/>
  <c r="G268"/>
  <c r="F268"/>
  <c r="E268"/>
  <c r="P268"/>
  <c r="S268" s="1"/>
  <c r="D268"/>
  <c r="P267"/>
  <c r="S267"/>
  <c r="P266"/>
  <c r="S266"/>
  <c r="R265"/>
  <c r="Q265"/>
  <c r="O265"/>
  <c r="N265"/>
  <c r="M265"/>
  <c r="L265"/>
  <c r="K265"/>
  <c r="J265"/>
  <c r="I265"/>
  <c r="H265"/>
  <c r="G265"/>
  <c r="F265"/>
  <c r="E265"/>
  <c r="P265"/>
  <c r="D265"/>
  <c r="P264"/>
  <c r="S264" s="1"/>
  <c r="P263"/>
  <c r="S263" s="1"/>
  <c r="R262"/>
  <c r="Q262"/>
  <c r="O262"/>
  <c r="N262"/>
  <c r="M262"/>
  <c r="L262"/>
  <c r="K262"/>
  <c r="J262"/>
  <c r="I262"/>
  <c r="H262"/>
  <c r="G262"/>
  <c r="F262"/>
  <c r="E262"/>
  <c r="P262"/>
  <c r="S262" s="1"/>
  <c r="D262"/>
  <c r="P261"/>
  <c r="S261"/>
  <c r="R260"/>
  <c r="Q260"/>
  <c r="Q259"/>
  <c r="O260"/>
  <c r="N260"/>
  <c r="M260"/>
  <c r="L260"/>
  <c r="K260"/>
  <c r="J260"/>
  <c r="I260"/>
  <c r="H260"/>
  <c r="G260"/>
  <c r="F260"/>
  <c r="E260"/>
  <c r="P260"/>
  <c r="D260"/>
  <c r="R259"/>
  <c r="O259"/>
  <c r="N259"/>
  <c r="M259"/>
  <c r="L259"/>
  <c r="K259"/>
  <c r="J259"/>
  <c r="I259"/>
  <c r="H259"/>
  <c r="G259"/>
  <c r="F259"/>
  <c r="E259"/>
  <c r="P259"/>
  <c r="S259" s="1"/>
  <c r="D259"/>
  <c r="P258"/>
  <c r="S258"/>
  <c r="P257"/>
  <c r="S257"/>
  <c r="R256"/>
  <c r="Q256"/>
  <c r="O256"/>
  <c r="N256"/>
  <c r="M256"/>
  <c r="L256"/>
  <c r="K256"/>
  <c r="J256"/>
  <c r="I256"/>
  <c r="H256"/>
  <c r="G256"/>
  <c r="F256"/>
  <c r="E256"/>
  <c r="P256"/>
  <c r="D256"/>
  <c r="P255"/>
  <c r="S255" s="1"/>
  <c r="P254"/>
  <c r="S254" s="1"/>
  <c r="P253"/>
  <c r="S253" s="1"/>
  <c r="R252"/>
  <c r="Q252"/>
  <c r="O252"/>
  <c r="N252"/>
  <c r="M252"/>
  <c r="L252"/>
  <c r="K252"/>
  <c r="J252"/>
  <c r="I252"/>
  <c r="H252"/>
  <c r="G252"/>
  <c r="F252"/>
  <c r="E252"/>
  <c r="P252" s="1"/>
  <c r="S252" s="1"/>
  <c r="D252"/>
  <c r="P251"/>
  <c r="S251" s="1"/>
  <c r="R250"/>
  <c r="Q250"/>
  <c r="O250"/>
  <c r="N250"/>
  <c r="M250"/>
  <c r="L250"/>
  <c r="K250"/>
  <c r="J250"/>
  <c r="I250"/>
  <c r="H250"/>
  <c r="G250"/>
  <c r="F250"/>
  <c r="E250"/>
  <c r="P250" s="1"/>
  <c r="D250"/>
  <c r="P249"/>
  <c r="S249"/>
  <c r="P248"/>
  <c r="S248"/>
  <c r="P247"/>
  <c r="S247"/>
  <c r="P246"/>
  <c r="S246" s="1"/>
  <c r="R245"/>
  <c r="Q245"/>
  <c r="O245"/>
  <c r="O244"/>
  <c r="N245"/>
  <c r="M245"/>
  <c r="M244" s="1"/>
  <c r="L245"/>
  <c r="K245"/>
  <c r="K244"/>
  <c r="J245"/>
  <c r="I245"/>
  <c r="I244" s="1"/>
  <c r="H245"/>
  <c r="G245"/>
  <c r="G244"/>
  <c r="F245"/>
  <c r="E245"/>
  <c r="P245" s="1"/>
  <c r="S245" s="1"/>
  <c r="D245"/>
  <c r="R244"/>
  <c r="Q244"/>
  <c r="N244"/>
  <c r="L244"/>
  <c r="J244"/>
  <c r="H244"/>
  <c r="F244"/>
  <c r="D244"/>
  <c r="P243"/>
  <c r="S243" s="1"/>
  <c r="P242"/>
  <c r="S242" s="1"/>
  <c r="R241"/>
  <c r="Q241"/>
  <c r="O241"/>
  <c r="N241"/>
  <c r="M241"/>
  <c r="L241"/>
  <c r="K241"/>
  <c r="J241"/>
  <c r="I241"/>
  <c r="H241"/>
  <c r="G241"/>
  <c r="F241"/>
  <c r="E241"/>
  <c r="P241" s="1"/>
  <c r="S241" s="1"/>
  <c r="D241"/>
  <c r="P240"/>
  <c r="S240" s="1"/>
  <c r="P239"/>
  <c r="S239" s="1"/>
  <c r="P238"/>
  <c r="S238" s="1"/>
  <c r="R237"/>
  <c r="Q237"/>
  <c r="O237"/>
  <c r="N237"/>
  <c r="M237"/>
  <c r="L237"/>
  <c r="K237"/>
  <c r="J237"/>
  <c r="I237"/>
  <c r="H237"/>
  <c r="G237"/>
  <c r="F237"/>
  <c r="E237"/>
  <c r="P237"/>
  <c r="D237"/>
  <c r="P236"/>
  <c r="S236" s="1"/>
  <c r="R235"/>
  <c r="Q235"/>
  <c r="O235"/>
  <c r="O234"/>
  <c r="N235"/>
  <c r="M235"/>
  <c r="M234"/>
  <c r="L235"/>
  <c r="K235"/>
  <c r="K234" s="1"/>
  <c r="J235"/>
  <c r="I235"/>
  <c r="I234"/>
  <c r="H235"/>
  <c r="G235"/>
  <c r="G234"/>
  <c r="F235"/>
  <c r="E235"/>
  <c r="P235"/>
  <c r="S235" s="1"/>
  <c r="D235"/>
  <c r="R234"/>
  <c r="Q234"/>
  <c r="N234"/>
  <c r="L234"/>
  <c r="J234"/>
  <c r="H234"/>
  <c r="F234"/>
  <c r="D234"/>
  <c r="P233"/>
  <c r="S233"/>
  <c r="R232"/>
  <c r="Q232"/>
  <c r="O232"/>
  <c r="N232"/>
  <c r="M232"/>
  <c r="L232"/>
  <c r="K232"/>
  <c r="J232"/>
  <c r="I232"/>
  <c r="H232"/>
  <c r="G232"/>
  <c r="F232"/>
  <c r="E232"/>
  <c r="P232" s="1"/>
  <c r="S232" s="1"/>
  <c r="D232"/>
  <c r="P231"/>
  <c r="S231" s="1"/>
  <c r="R230"/>
  <c r="Q230"/>
  <c r="O230"/>
  <c r="N230"/>
  <c r="M230"/>
  <c r="L230"/>
  <c r="K230"/>
  <c r="J230"/>
  <c r="I230"/>
  <c r="H230"/>
  <c r="G230"/>
  <c r="F230"/>
  <c r="E230"/>
  <c r="P230"/>
  <c r="D230"/>
  <c r="P229"/>
  <c r="S229" s="1"/>
  <c r="R228"/>
  <c r="Q228"/>
  <c r="Q227" s="1"/>
  <c r="O228"/>
  <c r="O227"/>
  <c r="N228"/>
  <c r="M228"/>
  <c r="M227" s="1"/>
  <c r="L228"/>
  <c r="L227" s="1"/>
  <c r="K228"/>
  <c r="K227"/>
  <c r="J228"/>
  <c r="I228"/>
  <c r="I227" s="1"/>
  <c r="H228"/>
  <c r="H227" s="1"/>
  <c r="P227" s="1"/>
  <c r="S227" s="1"/>
  <c r="G228"/>
  <c r="G227"/>
  <c r="F228"/>
  <c r="E228"/>
  <c r="P228" s="1"/>
  <c r="S228" s="1"/>
  <c r="D228"/>
  <c r="R227"/>
  <c r="N227"/>
  <c r="J227"/>
  <c r="F227"/>
  <c r="D227"/>
  <c r="P226"/>
  <c r="S226" s="1"/>
  <c r="R225"/>
  <c r="Q225"/>
  <c r="O225"/>
  <c r="N225"/>
  <c r="M225"/>
  <c r="L225"/>
  <c r="K225"/>
  <c r="J225"/>
  <c r="I225"/>
  <c r="H225"/>
  <c r="G225"/>
  <c r="F225"/>
  <c r="E225"/>
  <c r="P225" s="1"/>
  <c r="S225" s="1"/>
  <c r="D225"/>
  <c r="P224"/>
  <c r="S224" s="1"/>
  <c r="R223"/>
  <c r="R220" s="1"/>
  <c r="R219" s="1"/>
  <c r="Q223"/>
  <c r="O223"/>
  <c r="N223"/>
  <c r="M223"/>
  <c r="L223"/>
  <c r="K223"/>
  <c r="J223"/>
  <c r="I223"/>
  <c r="H223"/>
  <c r="G223"/>
  <c r="F223"/>
  <c r="E223"/>
  <c r="P223" s="1"/>
  <c r="S223" s="1"/>
  <c r="D223"/>
  <c r="P222"/>
  <c r="S222"/>
  <c r="R221"/>
  <c r="Q221"/>
  <c r="O221"/>
  <c r="O220"/>
  <c r="O219" s="1"/>
  <c r="N221"/>
  <c r="M221"/>
  <c r="M220"/>
  <c r="M219" s="1"/>
  <c r="L221"/>
  <c r="L220" s="1"/>
  <c r="L219" s="1"/>
  <c r="K221"/>
  <c r="K220"/>
  <c r="K219" s="1"/>
  <c r="J221"/>
  <c r="I221"/>
  <c r="I220"/>
  <c r="I219" s="1"/>
  <c r="H221"/>
  <c r="H220" s="1"/>
  <c r="H219" s="1"/>
  <c r="G221"/>
  <c r="G220"/>
  <c r="G219" s="1"/>
  <c r="F221"/>
  <c r="E221"/>
  <c r="P221"/>
  <c r="S221" s="1"/>
  <c r="D221"/>
  <c r="D220" s="1"/>
  <c r="D219" s="1"/>
  <c r="Q220"/>
  <c r="Q219" s="1"/>
  <c r="N220"/>
  <c r="N219" s="1"/>
  <c r="J220"/>
  <c r="J219" s="1"/>
  <c r="F220"/>
  <c r="F219" s="1"/>
  <c r="P218"/>
  <c r="S218"/>
  <c r="R217"/>
  <c r="Q217"/>
  <c r="O217"/>
  <c r="N217"/>
  <c r="M217"/>
  <c r="L217"/>
  <c r="K217"/>
  <c r="J217"/>
  <c r="I217"/>
  <c r="H217"/>
  <c r="G217"/>
  <c r="F217"/>
  <c r="E217"/>
  <c r="P217"/>
  <c r="D217"/>
  <c r="R216"/>
  <c r="O216"/>
  <c r="N216"/>
  <c r="M216"/>
  <c r="L216"/>
  <c r="K216"/>
  <c r="J216"/>
  <c r="I216"/>
  <c r="H216"/>
  <c r="G216"/>
  <c r="F216"/>
  <c r="E216"/>
  <c r="P216"/>
  <c r="D216"/>
  <c r="P215"/>
  <c r="S215" s="1"/>
  <c r="P214"/>
  <c r="S214" s="1"/>
  <c r="R213"/>
  <c r="R212" s="1"/>
  <c r="Q213"/>
  <c r="O213"/>
  <c r="N213"/>
  <c r="M213"/>
  <c r="L213"/>
  <c r="K213"/>
  <c r="J213"/>
  <c r="I213"/>
  <c r="H213"/>
  <c r="G213"/>
  <c r="F213"/>
  <c r="E213"/>
  <c r="P213" s="1"/>
  <c r="S213" s="1"/>
  <c r="D213"/>
  <c r="O212"/>
  <c r="N212"/>
  <c r="M212"/>
  <c r="L212"/>
  <c r="K212"/>
  <c r="J212"/>
  <c r="I212"/>
  <c r="H212"/>
  <c r="G212"/>
  <c r="F212"/>
  <c r="E212"/>
  <c r="P212" s="1"/>
  <c r="S212" s="1"/>
  <c r="D212"/>
  <c r="P211"/>
  <c r="S211"/>
  <c r="P210"/>
  <c r="S210"/>
  <c r="P209"/>
  <c r="S209"/>
  <c r="R208"/>
  <c r="Q208"/>
  <c r="O208"/>
  <c r="N208"/>
  <c r="M208"/>
  <c r="L208"/>
  <c r="K208"/>
  <c r="J208"/>
  <c r="I208"/>
  <c r="H208"/>
  <c r="G208"/>
  <c r="F208"/>
  <c r="E208"/>
  <c r="P208"/>
  <c r="D208"/>
  <c r="P207"/>
  <c r="S207" s="1"/>
  <c r="R206"/>
  <c r="R205" s="1"/>
  <c r="Q206"/>
  <c r="O206"/>
  <c r="O205" s="1"/>
  <c r="O179" s="1"/>
  <c r="N206"/>
  <c r="N205" s="1"/>
  <c r="M206"/>
  <c r="M205"/>
  <c r="L206"/>
  <c r="K206"/>
  <c r="K205" s="1"/>
  <c r="K179" s="1"/>
  <c r="J206"/>
  <c r="J205" s="1"/>
  <c r="J179" s="1"/>
  <c r="I206"/>
  <c r="I205"/>
  <c r="H206"/>
  <c r="G206"/>
  <c r="G205" s="1"/>
  <c r="G179" s="1"/>
  <c r="F206"/>
  <c r="F205" s="1"/>
  <c r="E206"/>
  <c r="P206"/>
  <c r="S206" s="1"/>
  <c r="D206"/>
  <c r="Q205"/>
  <c r="L205"/>
  <c r="H205"/>
  <c r="D205"/>
  <c r="P204"/>
  <c r="S204"/>
  <c r="P203"/>
  <c r="S203"/>
  <c r="P202"/>
  <c r="S202"/>
  <c r="P201"/>
  <c r="S201"/>
  <c r="R200"/>
  <c r="Q200"/>
  <c r="O200"/>
  <c r="N200"/>
  <c r="M200"/>
  <c r="L200"/>
  <c r="K200"/>
  <c r="J200"/>
  <c r="I200"/>
  <c r="H200"/>
  <c r="G200"/>
  <c r="F200"/>
  <c r="E200"/>
  <c r="P200"/>
  <c r="S200" s="1"/>
  <c r="D200"/>
  <c r="P199"/>
  <c r="S199"/>
  <c r="R198"/>
  <c r="Q198"/>
  <c r="O198"/>
  <c r="N198"/>
  <c r="N193" s="1"/>
  <c r="M198"/>
  <c r="L198"/>
  <c r="L193" s="1"/>
  <c r="K198"/>
  <c r="J198"/>
  <c r="J193" s="1"/>
  <c r="I198"/>
  <c r="H198"/>
  <c r="H193" s="1"/>
  <c r="G198"/>
  <c r="F198"/>
  <c r="F193" s="1"/>
  <c r="E198"/>
  <c r="P198"/>
  <c r="D198"/>
  <c r="P197"/>
  <c r="S197" s="1"/>
  <c r="R196"/>
  <c r="Q196"/>
  <c r="O196"/>
  <c r="N196"/>
  <c r="M196"/>
  <c r="L196"/>
  <c r="K196"/>
  <c r="J196"/>
  <c r="I196"/>
  <c r="H196"/>
  <c r="G196"/>
  <c r="F196"/>
  <c r="E196"/>
  <c r="P196" s="1"/>
  <c r="S196" s="1"/>
  <c r="D196"/>
  <c r="P195"/>
  <c r="S195" s="1"/>
  <c r="R194"/>
  <c r="R193" s="1"/>
  <c r="Q194"/>
  <c r="O194"/>
  <c r="N194"/>
  <c r="M194"/>
  <c r="L194"/>
  <c r="K194"/>
  <c r="J194"/>
  <c r="I194"/>
  <c r="H194"/>
  <c r="G194"/>
  <c r="F194"/>
  <c r="E194"/>
  <c r="P194" s="1"/>
  <c r="S194" s="1"/>
  <c r="D194"/>
  <c r="O193"/>
  <c r="M193"/>
  <c r="K193"/>
  <c r="I193"/>
  <c r="G193"/>
  <c r="E193"/>
  <c r="P193" s="1"/>
  <c r="S193" s="1"/>
  <c r="D193"/>
  <c r="P192"/>
  <c r="S192"/>
  <c r="P191"/>
  <c r="S191"/>
  <c r="P190"/>
  <c r="S190"/>
  <c r="P189"/>
  <c r="S189"/>
  <c r="P188"/>
  <c r="S188"/>
  <c r="R187"/>
  <c r="Q187"/>
  <c r="O187"/>
  <c r="N187"/>
  <c r="M187"/>
  <c r="L187"/>
  <c r="K187"/>
  <c r="J187"/>
  <c r="I187"/>
  <c r="H187"/>
  <c r="G187"/>
  <c r="F187"/>
  <c r="E187"/>
  <c r="P187"/>
  <c r="D187"/>
  <c r="P186"/>
  <c r="S186" s="1"/>
  <c r="R185"/>
  <c r="Q185"/>
  <c r="O185"/>
  <c r="N185"/>
  <c r="M185"/>
  <c r="L185"/>
  <c r="K185"/>
  <c r="J185"/>
  <c r="I185"/>
  <c r="H185"/>
  <c r="G185"/>
  <c r="F185"/>
  <c r="E185"/>
  <c r="P185" s="1"/>
  <c r="S185" s="1"/>
  <c r="D185"/>
  <c r="P184"/>
  <c r="S184" s="1"/>
  <c r="R183"/>
  <c r="Q183"/>
  <c r="O183"/>
  <c r="N183"/>
  <c r="M183"/>
  <c r="L183"/>
  <c r="K183"/>
  <c r="J183"/>
  <c r="I183"/>
  <c r="H183"/>
  <c r="G183"/>
  <c r="F183"/>
  <c r="E183"/>
  <c r="P183" s="1"/>
  <c r="S183" s="1"/>
  <c r="D183"/>
  <c r="D180" s="1"/>
  <c r="D179" s="1"/>
  <c r="P182"/>
  <c r="S182"/>
  <c r="R181"/>
  <c r="Q181"/>
  <c r="Q180" s="1"/>
  <c r="Q179" s="1"/>
  <c r="O181"/>
  <c r="O180"/>
  <c r="N181"/>
  <c r="M181"/>
  <c r="M180" s="1"/>
  <c r="M179" s="1"/>
  <c r="L181"/>
  <c r="L180" s="1"/>
  <c r="L179" s="1"/>
  <c r="K181"/>
  <c r="K180"/>
  <c r="J181"/>
  <c r="I181"/>
  <c r="I180" s="1"/>
  <c r="I179" s="1"/>
  <c r="H181"/>
  <c r="H180" s="1"/>
  <c r="G181"/>
  <c r="G180"/>
  <c r="F181"/>
  <c r="E181"/>
  <c r="P181" s="1"/>
  <c r="S181" s="1"/>
  <c r="D181"/>
  <c r="R180"/>
  <c r="N180"/>
  <c r="J180"/>
  <c r="F180"/>
  <c r="P178"/>
  <c r="S178"/>
  <c r="P177"/>
  <c r="S177"/>
  <c r="R176"/>
  <c r="Q176"/>
  <c r="O176"/>
  <c r="N176"/>
  <c r="M176"/>
  <c r="L176"/>
  <c r="K176"/>
  <c r="J176"/>
  <c r="I176"/>
  <c r="H176"/>
  <c r="G176"/>
  <c r="F176"/>
  <c r="E176"/>
  <c r="P176"/>
  <c r="D176"/>
  <c r="R175"/>
  <c r="O175"/>
  <c r="N175"/>
  <c r="M175"/>
  <c r="L175"/>
  <c r="K175"/>
  <c r="J175"/>
  <c r="I175"/>
  <c r="H175"/>
  <c r="G175"/>
  <c r="F175"/>
  <c r="E175"/>
  <c r="P175"/>
  <c r="D175"/>
  <c r="P174"/>
  <c r="S174" s="1"/>
  <c r="P173"/>
  <c r="S173" s="1"/>
  <c r="P172"/>
  <c r="S172" s="1"/>
  <c r="R171"/>
  <c r="Q171"/>
  <c r="O171"/>
  <c r="N171"/>
  <c r="M171"/>
  <c r="L171"/>
  <c r="K171"/>
  <c r="J171"/>
  <c r="I171"/>
  <c r="H171"/>
  <c r="G171"/>
  <c r="F171"/>
  <c r="E171"/>
  <c r="P171" s="1"/>
  <c r="S171" s="1"/>
  <c r="D171"/>
  <c r="D166" s="1"/>
  <c r="P170"/>
  <c r="S170"/>
  <c r="P169"/>
  <c r="S169"/>
  <c r="P168"/>
  <c r="S168"/>
  <c r="R167"/>
  <c r="Q167"/>
  <c r="Q166" s="1"/>
  <c r="O167"/>
  <c r="O166"/>
  <c r="N167"/>
  <c r="M167"/>
  <c r="M166" s="1"/>
  <c r="M116" s="1"/>
  <c r="L167"/>
  <c r="L166" s="1"/>
  <c r="K167"/>
  <c r="K166"/>
  <c r="J167"/>
  <c r="I167"/>
  <c r="I166" s="1"/>
  <c r="I116" s="1"/>
  <c r="H167"/>
  <c r="H166" s="1"/>
  <c r="G167"/>
  <c r="G166"/>
  <c r="F167"/>
  <c r="E167"/>
  <c r="P167" s="1"/>
  <c r="S167" s="1"/>
  <c r="D167"/>
  <c r="R166"/>
  <c r="N166"/>
  <c r="J166"/>
  <c r="F166"/>
  <c r="P165"/>
  <c r="S165" s="1"/>
  <c r="P164"/>
  <c r="S164" s="1"/>
  <c r="P163"/>
  <c r="S163" s="1"/>
  <c r="R162"/>
  <c r="Q162"/>
  <c r="O162"/>
  <c r="N162"/>
  <c r="M162"/>
  <c r="L162"/>
  <c r="K162"/>
  <c r="J162"/>
  <c r="I162"/>
  <c r="H162"/>
  <c r="G162"/>
  <c r="F162"/>
  <c r="E162"/>
  <c r="P162" s="1"/>
  <c r="S162" s="1"/>
  <c r="D162"/>
  <c r="P161"/>
  <c r="S161" s="1"/>
  <c r="P160"/>
  <c r="S160" s="1"/>
  <c r="P159"/>
  <c r="S159" s="1"/>
  <c r="P158"/>
  <c r="S158" s="1"/>
  <c r="R157"/>
  <c r="R156" s="1"/>
  <c r="Q157"/>
  <c r="O157"/>
  <c r="N157"/>
  <c r="M157"/>
  <c r="L157"/>
  <c r="K157"/>
  <c r="J157"/>
  <c r="I157"/>
  <c r="H157"/>
  <c r="G157"/>
  <c r="F157"/>
  <c r="E157"/>
  <c r="P157" s="1"/>
  <c r="S157" s="1"/>
  <c r="D157"/>
  <c r="O156"/>
  <c r="N156"/>
  <c r="M156"/>
  <c r="L156"/>
  <c r="K156"/>
  <c r="J156"/>
  <c r="I156"/>
  <c r="H156"/>
  <c r="G156"/>
  <c r="F156"/>
  <c r="E156"/>
  <c r="P156" s="1"/>
  <c r="S156" s="1"/>
  <c r="D156"/>
  <c r="P155"/>
  <c r="S155"/>
  <c r="P154"/>
  <c r="S154"/>
  <c r="P153"/>
  <c r="S153"/>
  <c r="R152"/>
  <c r="Q152"/>
  <c r="O152"/>
  <c r="N152"/>
  <c r="M152"/>
  <c r="L152"/>
  <c r="K152"/>
  <c r="J152"/>
  <c r="I152"/>
  <c r="H152"/>
  <c r="G152"/>
  <c r="F152"/>
  <c r="E152"/>
  <c r="P152"/>
  <c r="D152"/>
  <c r="P151"/>
  <c r="S151" s="1"/>
  <c r="P150"/>
  <c r="S150" s="1"/>
  <c r="P149"/>
  <c r="S149" s="1"/>
  <c r="P148"/>
  <c r="S148" s="1"/>
  <c r="R147"/>
  <c r="R146" s="1"/>
  <c r="Q147"/>
  <c r="O147"/>
  <c r="O146" s="1"/>
  <c r="N147"/>
  <c r="N146" s="1"/>
  <c r="M147"/>
  <c r="M146"/>
  <c r="L147"/>
  <c r="K147"/>
  <c r="K146" s="1"/>
  <c r="J147"/>
  <c r="J146" s="1"/>
  <c r="I147"/>
  <c r="I146"/>
  <c r="H147"/>
  <c r="G147"/>
  <c r="G146" s="1"/>
  <c r="F147"/>
  <c r="F146" s="1"/>
  <c r="P146" s="1"/>
  <c r="S146" s="1"/>
  <c r="E147"/>
  <c r="P147"/>
  <c r="S147" s="1"/>
  <c r="D147"/>
  <c r="Q146"/>
  <c r="L146"/>
  <c r="H146"/>
  <c r="D146"/>
  <c r="P145"/>
  <c r="S145"/>
  <c r="P144"/>
  <c r="S144"/>
  <c r="R143"/>
  <c r="Q143"/>
  <c r="O143"/>
  <c r="N143"/>
  <c r="M143"/>
  <c r="L143"/>
  <c r="K143"/>
  <c r="J143"/>
  <c r="I143"/>
  <c r="H143"/>
  <c r="G143"/>
  <c r="F143"/>
  <c r="E143"/>
  <c r="P143"/>
  <c r="S143" s="1"/>
  <c r="D143"/>
  <c r="D132" s="1"/>
  <c r="P142"/>
  <c r="S142"/>
  <c r="P141"/>
  <c r="S141"/>
  <c r="P140"/>
  <c r="S140"/>
  <c r="P139"/>
  <c r="S139"/>
  <c r="P138"/>
  <c r="S138"/>
  <c r="P137"/>
  <c r="S137"/>
  <c r="R136"/>
  <c r="Q136"/>
  <c r="Q132" s="1"/>
  <c r="O136"/>
  <c r="N136"/>
  <c r="M136"/>
  <c r="L136"/>
  <c r="L132" s="1"/>
  <c r="K136"/>
  <c r="J136"/>
  <c r="I136"/>
  <c r="H136"/>
  <c r="H132" s="1"/>
  <c r="G136"/>
  <c r="F136"/>
  <c r="E136"/>
  <c r="P136"/>
  <c r="D136"/>
  <c r="P135"/>
  <c r="S135" s="1"/>
  <c r="P134"/>
  <c r="S134" s="1"/>
  <c r="R133"/>
  <c r="Q133"/>
  <c r="O133"/>
  <c r="N133"/>
  <c r="M133"/>
  <c r="L133"/>
  <c r="K133"/>
  <c r="J133"/>
  <c r="I133"/>
  <c r="H133"/>
  <c r="G133"/>
  <c r="F133"/>
  <c r="E133"/>
  <c r="P133" s="1"/>
  <c r="S133" s="1"/>
  <c r="D133"/>
  <c r="R132"/>
  <c r="N132"/>
  <c r="J132"/>
  <c r="F132"/>
  <c r="P131"/>
  <c r="S131" s="1"/>
  <c r="P130"/>
  <c r="S130" s="1"/>
  <c r="P129"/>
  <c r="S129" s="1"/>
  <c r="P128"/>
  <c r="S128" s="1"/>
  <c r="P127"/>
  <c r="S127" s="1"/>
  <c r="R126"/>
  <c r="Q126"/>
  <c r="O126"/>
  <c r="N126"/>
  <c r="M126"/>
  <c r="L126"/>
  <c r="K126"/>
  <c r="J126"/>
  <c r="I126"/>
  <c r="H126"/>
  <c r="G126"/>
  <c r="F126"/>
  <c r="E126"/>
  <c r="P126" s="1"/>
  <c r="S126" s="1"/>
  <c r="D126"/>
  <c r="P125"/>
  <c r="S125" s="1"/>
  <c r="P124"/>
  <c r="S124" s="1"/>
  <c r="R123"/>
  <c r="R122" s="1"/>
  <c r="Q123"/>
  <c r="O123"/>
  <c r="N123"/>
  <c r="M123"/>
  <c r="L123"/>
  <c r="K123"/>
  <c r="J123"/>
  <c r="I123"/>
  <c r="H123"/>
  <c r="G123"/>
  <c r="F123"/>
  <c r="E123"/>
  <c r="P123" s="1"/>
  <c r="S123" s="1"/>
  <c r="D123"/>
  <c r="O122"/>
  <c r="N122"/>
  <c r="M122"/>
  <c r="L122"/>
  <c r="K122"/>
  <c r="J122"/>
  <c r="I122"/>
  <c r="H122"/>
  <c r="G122"/>
  <c r="F122"/>
  <c r="E122"/>
  <c r="P122" s="1"/>
  <c r="S122" s="1"/>
  <c r="D122"/>
  <c r="P121"/>
  <c r="S121"/>
  <c r="R120"/>
  <c r="Q120"/>
  <c r="O120"/>
  <c r="N120"/>
  <c r="M120"/>
  <c r="L120"/>
  <c r="K120"/>
  <c r="J120"/>
  <c r="I120"/>
  <c r="H120"/>
  <c r="G120"/>
  <c r="F120"/>
  <c r="E120"/>
  <c r="P120"/>
  <c r="D120"/>
  <c r="P119"/>
  <c r="S119" s="1"/>
  <c r="R118"/>
  <c r="R117" s="1"/>
  <c r="Q118"/>
  <c r="O118"/>
  <c r="O117" s="1"/>
  <c r="O116" s="1"/>
  <c r="N118"/>
  <c r="N117" s="1"/>
  <c r="N116" s="1"/>
  <c r="M118"/>
  <c r="M117"/>
  <c r="L118"/>
  <c r="K118"/>
  <c r="K117" s="1"/>
  <c r="K116" s="1"/>
  <c r="J118"/>
  <c r="J117" s="1"/>
  <c r="J116" s="1"/>
  <c r="I118"/>
  <c r="I117"/>
  <c r="H118"/>
  <c r="G118"/>
  <c r="G117" s="1"/>
  <c r="G116" s="1"/>
  <c r="F118"/>
  <c r="F117" s="1"/>
  <c r="F116" s="1"/>
  <c r="E118"/>
  <c r="P118"/>
  <c r="S118" s="1"/>
  <c r="D118"/>
  <c r="Q117"/>
  <c r="L117"/>
  <c r="H117"/>
  <c r="D117"/>
  <c r="P115"/>
  <c r="S115" s="1"/>
  <c r="R114"/>
  <c r="R113" s="1"/>
  <c r="R112" s="1"/>
  <c r="Q114"/>
  <c r="O114"/>
  <c r="N114"/>
  <c r="M114"/>
  <c r="M113" s="1"/>
  <c r="M112" s="1"/>
  <c r="L114"/>
  <c r="K114"/>
  <c r="J114"/>
  <c r="I114"/>
  <c r="I113" s="1"/>
  <c r="I112" s="1"/>
  <c r="H114"/>
  <c r="G114"/>
  <c r="F114"/>
  <c r="E114"/>
  <c r="P114" s="1"/>
  <c r="S114" s="1"/>
  <c r="D114"/>
  <c r="D113" s="1"/>
  <c r="D112" s="1"/>
  <c r="O113"/>
  <c r="O112" s="1"/>
  <c r="N113"/>
  <c r="N112" s="1"/>
  <c r="L113"/>
  <c r="K113"/>
  <c r="K112" s="1"/>
  <c r="J113"/>
  <c r="J112" s="1"/>
  <c r="H113"/>
  <c r="G113"/>
  <c r="G112" s="1"/>
  <c r="F113"/>
  <c r="F112" s="1"/>
  <c r="L112"/>
  <c r="H112"/>
  <c r="P111"/>
  <c r="S111"/>
  <c r="R110"/>
  <c r="Q110"/>
  <c r="O110"/>
  <c r="N110"/>
  <c r="M110"/>
  <c r="L110"/>
  <c r="K110"/>
  <c r="J110"/>
  <c r="I110"/>
  <c r="H110"/>
  <c r="G110"/>
  <c r="F110"/>
  <c r="E110"/>
  <c r="P110"/>
  <c r="S110" s="1"/>
  <c r="D110"/>
  <c r="P109"/>
  <c r="S109"/>
  <c r="R108"/>
  <c r="Q108"/>
  <c r="Q103" s="1"/>
  <c r="Q102" s="1"/>
  <c r="O108"/>
  <c r="N108"/>
  <c r="N103" s="1"/>
  <c r="N102" s="1"/>
  <c r="M108"/>
  <c r="L108"/>
  <c r="K108"/>
  <c r="J108"/>
  <c r="J103" s="1"/>
  <c r="J102" s="1"/>
  <c r="I108"/>
  <c r="H108"/>
  <c r="G108"/>
  <c r="F108"/>
  <c r="F103" s="1"/>
  <c r="E108"/>
  <c r="P108"/>
  <c r="D108"/>
  <c r="P107"/>
  <c r="S107" s="1"/>
  <c r="P106"/>
  <c r="S106" s="1"/>
  <c r="P105"/>
  <c r="S105" s="1"/>
  <c r="R104"/>
  <c r="Q104"/>
  <c r="O104"/>
  <c r="O103" s="1"/>
  <c r="O102" s="1"/>
  <c r="N104"/>
  <c r="M104"/>
  <c r="M103" s="1"/>
  <c r="M102" s="1"/>
  <c r="L104"/>
  <c r="K104"/>
  <c r="K103" s="1"/>
  <c r="K102" s="1"/>
  <c r="J104"/>
  <c r="I104"/>
  <c r="I103" s="1"/>
  <c r="I102" s="1"/>
  <c r="H104"/>
  <c r="G104"/>
  <c r="G103" s="1"/>
  <c r="G102" s="1"/>
  <c r="F104"/>
  <c r="E104"/>
  <c r="P104" s="1"/>
  <c r="S104" s="1"/>
  <c r="D104"/>
  <c r="R103"/>
  <c r="R102" s="1"/>
  <c r="L103"/>
  <c r="L102" s="1"/>
  <c r="H103"/>
  <c r="H102" s="1"/>
  <c r="D103"/>
  <c r="D102" s="1"/>
  <c r="P101"/>
  <c r="S101" s="1"/>
  <c r="P100"/>
  <c r="S100" s="1"/>
  <c r="R99"/>
  <c r="R98" s="1"/>
  <c r="R97" s="1"/>
  <c r="Q99"/>
  <c r="O99"/>
  <c r="N99"/>
  <c r="M99"/>
  <c r="M98" s="1"/>
  <c r="M97" s="1"/>
  <c r="L99"/>
  <c r="K99"/>
  <c r="J99"/>
  <c r="I99"/>
  <c r="I98" s="1"/>
  <c r="I97" s="1"/>
  <c r="H99"/>
  <c r="G99"/>
  <c r="F99"/>
  <c r="E99"/>
  <c r="P99" s="1"/>
  <c r="S99" s="1"/>
  <c r="D99"/>
  <c r="D98" s="1"/>
  <c r="D97" s="1"/>
  <c r="O98"/>
  <c r="O97" s="1"/>
  <c r="N98"/>
  <c r="N97" s="1"/>
  <c r="L98"/>
  <c r="K98"/>
  <c r="K97" s="1"/>
  <c r="J98"/>
  <c r="J97" s="1"/>
  <c r="H98"/>
  <c r="G98"/>
  <c r="G97" s="1"/>
  <c r="F98"/>
  <c r="F97" s="1"/>
  <c r="L97"/>
  <c r="H97"/>
  <c r="P96"/>
  <c r="S96"/>
  <c r="P95"/>
  <c r="S95"/>
  <c r="P94"/>
  <c r="S94"/>
  <c r="R93"/>
  <c r="Q93"/>
  <c r="Q92" s="1"/>
  <c r="Q81" s="1"/>
  <c r="O93"/>
  <c r="O92"/>
  <c r="N93"/>
  <c r="M93"/>
  <c r="M92" s="1"/>
  <c r="L93"/>
  <c r="L92" s="1"/>
  <c r="K93"/>
  <c r="K92"/>
  <c r="J93"/>
  <c r="I93"/>
  <c r="I92" s="1"/>
  <c r="H93"/>
  <c r="H92" s="1"/>
  <c r="G93"/>
  <c r="G92"/>
  <c r="F93"/>
  <c r="E93"/>
  <c r="P93" s="1"/>
  <c r="S93" s="1"/>
  <c r="D93"/>
  <c r="R92"/>
  <c r="N92"/>
  <c r="J92"/>
  <c r="F92"/>
  <c r="D92"/>
  <c r="P91"/>
  <c r="S91" s="1"/>
  <c r="P90"/>
  <c r="S90" s="1"/>
  <c r="P89"/>
  <c r="S89" s="1"/>
  <c r="R88"/>
  <c r="R87" s="1"/>
  <c r="Q88"/>
  <c r="O88"/>
  <c r="O87" s="1"/>
  <c r="O81" s="1"/>
  <c r="N88"/>
  <c r="N87" s="1"/>
  <c r="M88"/>
  <c r="M87"/>
  <c r="L88"/>
  <c r="K88"/>
  <c r="K87" s="1"/>
  <c r="K81" s="1"/>
  <c r="J88"/>
  <c r="J87" s="1"/>
  <c r="I88"/>
  <c r="I87"/>
  <c r="H88"/>
  <c r="G88"/>
  <c r="G87" s="1"/>
  <c r="G81" s="1"/>
  <c r="F88"/>
  <c r="F87" s="1"/>
  <c r="P87" s="1"/>
  <c r="S87" s="1"/>
  <c r="E88"/>
  <c r="P88"/>
  <c r="S88" s="1"/>
  <c r="D88"/>
  <c r="Q87"/>
  <c r="L87"/>
  <c r="H87"/>
  <c r="D87"/>
  <c r="P86"/>
  <c r="S86"/>
  <c r="R85"/>
  <c r="Q85"/>
  <c r="O85"/>
  <c r="N85"/>
  <c r="M85"/>
  <c r="L85"/>
  <c r="K85"/>
  <c r="J85"/>
  <c r="I85"/>
  <c r="H85"/>
  <c r="G85"/>
  <c r="F85"/>
  <c r="E85"/>
  <c r="P85"/>
  <c r="S85" s="1"/>
  <c r="D85"/>
  <c r="P84"/>
  <c r="S84"/>
  <c r="R83"/>
  <c r="Q83"/>
  <c r="O83"/>
  <c r="N83"/>
  <c r="N82" s="1"/>
  <c r="N81" s="1"/>
  <c r="M83"/>
  <c r="L83"/>
  <c r="K83"/>
  <c r="J83"/>
  <c r="J82" s="1"/>
  <c r="J81" s="1"/>
  <c r="I83"/>
  <c r="H83"/>
  <c r="G83"/>
  <c r="F83"/>
  <c r="F82" s="1"/>
  <c r="F81" s="1"/>
  <c r="E83"/>
  <c r="P83"/>
  <c r="D83"/>
  <c r="R82"/>
  <c r="R81" s="1"/>
  <c r="O82"/>
  <c r="M82"/>
  <c r="M81" s="1"/>
  <c r="L82"/>
  <c r="L81" s="1"/>
  <c r="K82"/>
  <c r="I82"/>
  <c r="I81" s="1"/>
  <c r="H82"/>
  <c r="H81" s="1"/>
  <c r="G82"/>
  <c r="E82"/>
  <c r="P82" s="1"/>
  <c r="S82" s="1"/>
  <c r="D82"/>
  <c r="D81" s="1"/>
  <c r="P80"/>
  <c r="S80" s="1"/>
  <c r="R79"/>
  <c r="Q79"/>
  <c r="O79"/>
  <c r="N79"/>
  <c r="M79"/>
  <c r="L79"/>
  <c r="K79"/>
  <c r="J79"/>
  <c r="I79"/>
  <c r="H79"/>
  <c r="G79"/>
  <c r="F79"/>
  <c r="E79"/>
  <c r="P79" s="1"/>
  <c r="S79" s="1"/>
  <c r="D79"/>
  <c r="P78"/>
  <c r="S78" s="1"/>
  <c r="R77"/>
  <c r="Q77"/>
  <c r="O77"/>
  <c r="O72" s="1"/>
  <c r="O71" s="1"/>
  <c r="N77"/>
  <c r="M77"/>
  <c r="L77"/>
  <c r="K77"/>
  <c r="K72" s="1"/>
  <c r="K71" s="1"/>
  <c r="J77"/>
  <c r="I77"/>
  <c r="H77"/>
  <c r="G77"/>
  <c r="G72" s="1"/>
  <c r="G71" s="1"/>
  <c r="F77"/>
  <c r="E77"/>
  <c r="P77" s="1"/>
  <c r="S77" s="1"/>
  <c r="D77"/>
  <c r="P76"/>
  <c r="S76"/>
  <c r="R75"/>
  <c r="Q75"/>
  <c r="O75"/>
  <c r="N75"/>
  <c r="M75"/>
  <c r="L75"/>
  <c r="K75"/>
  <c r="J75"/>
  <c r="I75"/>
  <c r="H75"/>
  <c r="G75"/>
  <c r="F75"/>
  <c r="E75"/>
  <c r="P75"/>
  <c r="S75" s="1"/>
  <c r="D75"/>
  <c r="P74"/>
  <c r="S74"/>
  <c r="R73"/>
  <c r="Q73"/>
  <c r="O73"/>
  <c r="N73"/>
  <c r="N72" s="1"/>
  <c r="N71" s="1"/>
  <c r="M73"/>
  <c r="L73"/>
  <c r="K73"/>
  <c r="J73"/>
  <c r="J72" s="1"/>
  <c r="J71" s="1"/>
  <c r="I73"/>
  <c r="H73"/>
  <c r="G73"/>
  <c r="F73"/>
  <c r="F72" s="1"/>
  <c r="F71" s="1"/>
  <c r="E73"/>
  <c r="P73"/>
  <c r="D73"/>
  <c r="R72"/>
  <c r="R71" s="1"/>
  <c r="M72"/>
  <c r="M71" s="1"/>
  <c r="L72"/>
  <c r="L71" s="1"/>
  <c r="I72"/>
  <c r="I71" s="1"/>
  <c r="H72"/>
  <c r="H71" s="1"/>
  <c r="E72"/>
  <c r="D72"/>
  <c r="D71" s="1"/>
  <c r="P70"/>
  <c r="S70" s="1"/>
  <c r="R69"/>
  <c r="R68" s="1"/>
  <c r="Q69"/>
  <c r="O69"/>
  <c r="O68" s="1"/>
  <c r="N69"/>
  <c r="N68" s="1"/>
  <c r="N58" s="1"/>
  <c r="M69"/>
  <c r="M68"/>
  <c r="L69"/>
  <c r="K69"/>
  <c r="K68" s="1"/>
  <c r="J69"/>
  <c r="J68" s="1"/>
  <c r="J58" s="1"/>
  <c r="I69"/>
  <c r="I68"/>
  <c r="H69"/>
  <c r="G69"/>
  <c r="G68" s="1"/>
  <c r="F69"/>
  <c r="F68" s="1"/>
  <c r="F58" s="1"/>
  <c r="E69"/>
  <c r="P69"/>
  <c r="S69" s="1"/>
  <c r="D69"/>
  <c r="Q68"/>
  <c r="L68"/>
  <c r="H68"/>
  <c r="D68"/>
  <c r="P67"/>
  <c r="S67"/>
  <c r="P66"/>
  <c r="S66"/>
  <c r="R65"/>
  <c r="Q65"/>
  <c r="Q64" s="1"/>
  <c r="Q58" s="1"/>
  <c r="O65"/>
  <c r="O64"/>
  <c r="N65"/>
  <c r="M65"/>
  <c r="M64" s="1"/>
  <c r="L65"/>
  <c r="L64" s="1"/>
  <c r="K65"/>
  <c r="K64"/>
  <c r="J65"/>
  <c r="I65"/>
  <c r="I64" s="1"/>
  <c r="H65"/>
  <c r="H64" s="1"/>
  <c r="P64" s="1"/>
  <c r="S64" s="1"/>
  <c r="G65"/>
  <c r="G64"/>
  <c r="F65"/>
  <c r="E65"/>
  <c r="P65" s="1"/>
  <c r="S65" s="1"/>
  <c r="D65"/>
  <c r="R64"/>
  <c r="N64"/>
  <c r="J64"/>
  <c r="F64"/>
  <c r="D64"/>
  <c r="P63"/>
  <c r="S63" s="1"/>
  <c r="P62"/>
  <c r="S62" s="1"/>
  <c r="P61"/>
  <c r="S61" s="1"/>
  <c r="R60"/>
  <c r="Q60"/>
  <c r="O60"/>
  <c r="O59" s="1"/>
  <c r="O58" s="1"/>
  <c r="N60"/>
  <c r="M60"/>
  <c r="M59" s="1"/>
  <c r="M58" s="1"/>
  <c r="L60"/>
  <c r="K60"/>
  <c r="K59" s="1"/>
  <c r="K58" s="1"/>
  <c r="J60"/>
  <c r="I60"/>
  <c r="I59" s="1"/>
  <c r="I58" s="1"/>
  <c r="H60"/>
  <c r="G60"/>
  <c r="G59" s="1"/>
  <c r="F60"/>
  <c r="E60"/>
  <c r="P60" s="1"/>
  <c r="S60" s="1"/>
  <c r="D60"/>
  <c r="R59"/>
  <c r="R58" s="1"/>
  <c r="Q59"/>
  <c r="N59"/>
  <c r="L59"/>
  <c r="L58" s="1"/>
  <c r="J59"/>
  <c r="H59"/>
  <c r="F59"/>
  <c r="D59"/>
  <c r="D58" s="1"/>
  <c r="P57"/>
  <c r="S57" s="1"/>
  <c r="R56"/>
  <c r="Q56"/>
  <c r="O56"/>
  <c r="N56"/>
  <c r="M56"/>
  <c r="L56"/>
  <c r="K56"/>
  <c r="J56"/>
  <c r="I56"/>
  <c r="H56"/>
  <c r="G56"/>
  <c r="F56"/>
  <c r="E56"/>
  <c r="P56" s="1"/>
  <c r="S56" s="1"/>
  <c r="D56"/>
  <c r="P55"/>
  <c r="S55"/>
  <c r="P54"/>
  <c r="S54"/>
  <c r="R53"/>
  <c r="Q53"/>
  <c r="O53"/>
  <c r="N53"/>
  <c r="M53"/>
  <c r="L53"/>
  <c r="K53"/>
  <c r="J53"/>
  <c r="I53"/>
  <c r="H53"/>
  <c r="G53"/>
  <c r="F53"/>
  <c r="E53"/>
  <c r="P53"/>
  <c r="S53" s="1"/>
  <c r="D53"/>
  <c r="P52"/>
  <c r="S52"/>
  <c r="R51"/>
  <c r="Q51"/>
  <c r="O51"/>
  <c r="N51"/>
  <c r="M51"/>
  <c r="L51"/>
  <c r="K51"/>
  <c r="J51"/>
  <c r="I51"/>
  <c r="H51"/>
  <c r="G51"/>
  <c r="F51"/>
  <c r="E51"/>
  <c r="P51"/>
  <c r="S51" s="1"/>
  <c r="D51"/>
  <c r="P50"/>
  <c r="S50" s="1"/>
  <c r="R49"/>
  <c r="Q49"/>
  <c r="O49"/>
  <c r="N49"/>
  <c r="M49"/>
  <c r="L49"/>
  <c r="K49"/>
  <c r="J49"/>
  <c r="I49"/>
  <c r="H49"/>
  <c r="G49"/>
  <c r="F49"/>
  <c r="E49"/>
  <c r="P49" s="1"/>
  <c r="S49" s="1"/>
  <c r="D49"/>
  <c r="P48"/>
  <c r="S48" s="1"/>
  <c r="P47"/>
  <c r="S47" s="1"/>
  <c r="R46"/>
  <c r="Q46"/>
  <c r="O46"/>
  <c r="N46"/>
  <c r="M46"/>
  <c r="L46"/>
  <c r="K46"/>
  <c r="J46"/>
  <c r="I46"/>
  <c r="H46"/>
  <c r="G46"/>
  <c r="F46"/>
  <c r="E46"/>
  <c r="P46" s="1"/>
  <c r="S46" s="1"/>
  <c r="D46"/>
  <c r="D36" s="1"/>
  <c r="D35" s="1"/>
  <c r="P45"/>
  <c r="S45"/>
  <c r="P44"/>
  <c r="S44"/>
  <c r="P43"/>
  <c r="S43"/>
  <c r="P42"/>
  <c r="S42"/>
  <c r="P41"/>
  <c r="S41"/>
  <c r="P40"/>
  <c r="S40"/>
  <c r="P39"/>
  <c r="S39"/>
  <c r="P38"/>
  <c r="S38"/>
  <c r="R37"/>
  <c r="Q37"/>
  <c r="Q36" s="1"/>
  <c r="Q35" s="1"/>
  <c r="O37"/>
  <c r="O36"/>
  <c r="O35" s="1"/>
  <c r="N37"/>
  <c r="N36" s="1"/>
  <c r="N35" s="1"/>
  <c r="M37"/>
  <c r="M36"/>
  <c r="M35" s="1"/>
  <c r="M588" s="1"/>
  <c r="M682" s="1"/>
  <c r="P694" s="1"/>
  <c r="S694" s="1"/>
  <c r="L37"/>
  <c r="K37"/>
  <c r="K36"/>
  <c r="K35" s="1"/>
  <c r="J37"/>
  <c r="J36" s="1"/>
  <c r="J35" s="1"/>
  <c r="J588" s="1"/>
  <c r="J682" s="1"/>
  <c r="P691" s="1"/>
  <c r="S691" s="1"/>
  <c r="I37"/>
  <c r="I36"/>
  <c r="I35" s="1"/>
  <c r="I588" s="1"/>
  <c r="I682" s="1"/>
  <c r="P690" s="1"/>
  <c r="S690" s="1"/>
  <c r="H37"/>
  <c r="G37"/>
  <c r="G36"/>
  <c r="G35" s="1"/>
  <c r="F37"/>
  <c r="F36" s="1"/>
  <c r="F35" s="1"/>
  <c r="E37"/>
  <c r="P37" s="1"/>
  <c r="S37" s="1"/>
  <c r="D37"/>
  <c r="R36"/>
  <c r="L36"/>
  <c r="L35" s="1"/>
  <c r="H36"/>
  <c r="H35" s="1"/>
  <c r="R35"/>
  <c r="O694" i="2"/>
  <c r="R694"/>
  <c r="Q694"/>
  <c r="I37" i="1"/>
  <c r="H39"/>
  <c r="G39"/>
  <c r="F39"/>
  <c r="I39"/>
  <c r="E39"/>
  <c r="I38"/>
  <c r="I36"/>
  <c r="I35"/>
  <c r="I34"/>
  <c r="I33"/>
  <c r="I32"/>
  <c r="I31"/>
  <c r="I30"/>
  <c r="S73" i="4"/>
  <c r="S83"/>
  <c r="S108"/>
  <c r="S120"/>
  <c r="S136"/>
  <c r="G132"/>
  <c r="I132"/>
  <c r="K132"/>
  <c r="M132"/>
  <c r="O132"/>
  <c r="S152"/>
  <c r="S176"/>
  <c r="S187"/>
  <c r="S198"/>
  <c r="S208"/>
  <c r="S217"/>
  <c r="S230"/>
  <c r="S237"/>
  <c r="S250"/>
  <c r="S256"/>
  <c r="S265"/>
  <c r="S279"/>
  <c r="S298"/>
  <c r="S301"/>
  <c r="Q300"/>
  <c r="S300" s="1"/>
  <c r="G288"/>
  <c r="I288"/>
  <c r="K288"/>
  <c r="M288"/>
  <c r="O288"/>
  <c r="S338"/>
  <c r="S349"/>
  <c r="S355"/>
  <c r="S361"/>
  <c r="S369"/>
  <c r="S372"/>
  <c r="S380"/>
  <c r="S393"/>
  <c r="S400"/>
  <c r="P441"/>
  <c r="S441"/>
  <c r="P648"/>
  <c r="S648"/>
  <c r="P655"/>
  <c r="S655"/>
  <c r="P657"/>
  <c r="S657"/>
  <c r="P659"/>
  <c r="S659"/>
  <c r="P661"/>
  <c r="S661"/>
  <c r="P662"/>
  <c r="S662"/>
  <c r="P664"/>
  <c r="S664"/>
  <c r="P665"/>
  <c r="S665"/>
  <c r="P667"/>
  <c r="S667"/>
  <c r="P290"/>
  <c r="S290" s="1"/>
  <c r="E289"/>
  <c r="P316"/>
  <c r="S316"/>
  <c r="E315"/>
  <c r="P315"/>
  <c r="S315" s="1"/>
  <c r="P333"/>
  <c r="S333" s="1"/>
  <c r="E332"/>
  <c r="P389"/>
  <c r="S389"/>
  <c r="E388"/>
  <c r="P388"/>
  <c r="E59"/>
  <c r="E64"/>
  <c r="E68"/>
  <c r="P68" s="1"/>
  <c r="S68" s="1"/>
  <c r="E71"/>
  <c r="Q72"/>
  <c r="Q71"/>
  <c r="Q82"/>
  <c r="E87"/>
  <c r="E92"/>
  <c r="P92" s="1"/>
  <c r="S92" s="1"/>
  <c r="Q98"/>
  <c r="Q97"/>
  <c r="E103"/>
  <c r="Q113"/>
  <c r="Q112" s="1"/>
  <c r="E117"/>
  <c r="P117" s="1"/>
  <c r="S117" s="1"/>
  <c r="Q122"/>
  <c r="E132"/>
  <c r="P132" s="1"/>
  <c r="S132" s="1"/>
  <c r="E146"/>
  <c r="Q156"/>
  <c r="E166"/>
  <c r="Q175"/>
  <c r="S175"/>
  <c r="E180"/>
  <c r="Q193"/>
  <c r="E205"/>
  <c r="P205" s="1"/>
  <c r="S205" s="1"/>
  <c r="Q212"/>
  <c r="Q216"/>
  <c r="S216" s="1"/>
  <c r="E220"/>
  <c r="P220" s="1"/>
  <c r="S220" s="1"/>
  <c r="E227"/>
  <c r="E234"/>
  <c r="P234" s="1"/>
  <c r="S234" s="1"/>
  <c r="E244"/>
  <c r="P244"/>
  <c r="S244" s="1"/>
  <c r="S282"/>
  <c r="S286"/>
  <c r="Q288"/>
  <c r="Q332"/>
  <c r="Q318" s="1"/>
  <c r="G332"/>
  <c r="G318" s="1"/>
  <c r="I332"/>
  <c r="K332"/>
  <c r="K318" s="1"/>
  <c r="M332"/>
  <c r="O332"/>
  <c r="O318" s="1"/>
  <c r="Q371"/>
  <c r="S376"/>
  <c r="Q388"/>
  <c r="P276"/>
  <c r="S276" s="1"/>
  <c r="E275"/>
  <c r="P275" s="1"/>
  <c r="S275" s="1"/>
  <c r="P296"/>
  <c r="S296"/>
  <c r="E295"/>
  <c r="P295"/>
  <c r="S295" s="1"/>
  <c r="P319"/>
  <c r="S319" s="1"/>
  <c r="E318"/>
  <c r="P359"/>
  <c r="S359"/>
  <c r="E358"/>
  <c r="Q395"/>
  <c r="S395" s="1"/>
  <c r="S396"/>
  <c r="S260"/>
  <c r="S305"/>
  <c r="S308"/>
  <c r="S311"/>
  <c r="I318"/>
  <c r="M318"/>
  <c r="S320"/>
  <c r="S371"/>
  <c r="S383"/>
  <c r="S403"/>
  <c r="S406"/>
  <c r="S423"/>
  <c r="S426"/>
  <c r="S429"/>
  <c r="S437"/>
  <c r="E415"/>
  <c r="P415" s="1"/>
  <c r="S415" s="1"/>
  <c r="E432"/>
  <c r="E435"/>
  <c r="P435"/>
  <c r="S435" s="1"/>
  <c r="P681"/>
  <c r="S681" s="1"/>
  <c r="P589"/>
  <c r="S589" s="1"/>
  <c r="P432"/>
  <c r="S432" s="1"/>
  <c r="E431"/>
  <c r="P431" s="1"/>
  <c r="S431" s="1"/>
  <c r="E102"/>
  <c r="P358"/>
  <c r="S358" s="1"/>
  <c r="E357"/>
  <c r="E58"/>
  <c r="P289"/>
  <c r="S289"/>
  <c r="E288"/>
  <c r="P288"/>
  <c r="S288" s="1"/>
  <c r="S388"/>
  <c r="P332"/>
  <c r="S332" s="1"/>
  <c r="E116"/>
  <c r="E81"/>
  <c r="P81" s="1"/>
  <c r="S81" s="1"/>
  <c r="P266" i="2"/>
  <c r="S266" s="1"/>
  <c r="P267"/>
  <c r="S267" s="1"/>
  <c r="P268"/>
  <c r="S268" s="1"/>
  <c r="P269"/>
  <c r="S269" s="1"/>
  <c r="P270"/>
  <c r="S270" s="1"/>
  <c r="P271"/>
  <c r="S271" s="1"/>
  <c r="R265"/>
  <c r="Q265"/>
  <c r="E265"/>
  <c r="F265"/>
  <c r="G265"/>
  <c r="H265"/>
  <c r="I265"/>
  <c r="J265"/>
  <c r="K265"/>
  <c r="L265"/>
  <c r="M265"/>
  <c r="N265"/>
  <c r="O265"/>
  <c r="D265"/>
  <c r="P431"/>
  <c r="S431" s="1"/>
  <c r="R676"/>
  <c r="Q676"/>
  <c r="Q675" s="1"/>
  <c r="Q674" s="1"/>
  <c r="E676"/>
  <c r="E675"/>
  <c r="E674" s="1"/>
  <c r="F676"/>
  <c r="F675" s="1"/>
  <c r="G676"/>
  <c r="G675" s="1"/>
  <c r="G674" s="1"/>
  <c r="H676"/>
  <c r="I676"/>
  <c r="I675" s="1"/>
  <c r="I674" s="1"/>
  <c r="J676"/>
  <c r="J675"/>
  <c r="J674" s="1"/>
  <c r="K676"/>
  <c r="K675" s="1"/>
  <c r="K674" s="1"/>
  <c r="L676"/>
  <c r="L675" s="1"/>
  <c r="L674" s="1"/>
  <c r="M676"/>
  <c r="M675" s="1"/>
  <c r="M674" s="1"/>
  <c r="N676"/>
  <c r="N675" s="1"/>
  <c r="N674" s="1"/>
  <c r="O676"/>
  <c r="O675" s="1"/>
  <c r="O674" s="1"/>
  <c r="D676"/>
  <c r="R675"/>
  <c r="R674" s="1"/>
  <c r="H675"/>
  <c r="H674" s="1"/>
  <c r="R672"/>
  <c r="R671" s="1"/>
  <c r="R670" s="1"/>
  <c r="Q672"/>
  <c r="Q671" s="1"/>
  <c r="Q670" s="1"/>
  <c r="E672"/>
  <c r="E671" s="1"/>
  <c r="F672"/>
  <c r="F671"/>
  <c r="G672"/>
  <c r="G671"/>
  <c r="G670" s="1"/>
  <c r="H672"/>
  <c r="H671" s="1"/>
  <c r="H670" s="1"/>
  <c r="I672"/>
  <c r="I671" s="1"/>
  <c r="I670" s="1"/>
  <c r="J672"/>
  <c r="J671" s="1"/>
  <c r="J670" s="1"/>
  <c r="K672"/>
  <c r="K671" s="1"/>
  <c r="K670" s="1"/>
  <c r="L672"/>
  <c r="L671" s="1"/>
  <c r="L670" s="1"/>
  <c r="M672"/>
  <c r="M671" s="1"/>
  <c r="M670" s="1"/>
  <c r="N672"/>
  <c r="N671" s="1"/>
  <c r="N670" s="1"/>
  <c r="O672"/>
  <c r="O671"/>
  <c r="O670" s="1"/>
  <c r="R668"/>
  <c r="Q668"/>
  <c r="E668"/>
  <c r="F668"/>
  <c r="G668"/>
  <c r="H668"/>
  <c r="I668"/>
  <c r="J668"/>
  <c r="K668"/>
  <c r="L668"/>
  <c r="M668"/>
  <c r="N668"/>
  <c r="O668"/>
  <c r="D668"/>
  <c r="D675"/>
  <c r="D674" s="1"/>
  <c r="D672"/>
  <c r="D671" s="1"/>
  <c r="D670" s="1"/>
  <c r="P673"/>
  <c r="S673"/>
  <c r="P677"/>
  <c r="S677"/>
  <c r="E413"/>
  <c r="F413"/>
  <c r="G413"/>
  <c r="H413"/>
  <c r="I413"/>
  <c r="J413"/>
  <c r="K413"/>
  <c r="L413"/>
  <c r="M413"/>
  <c r="N413"/>
  <c r="O413"/>
  <c r="D413"/>
  <c r="R184"/>
  <c r="Q184"/>
  <c r="E184"/>
  <c r="F184"/>
  <c r="G184"/>
  <c r="H184"/>
  <c r="I184"/>
  <c r="J184"/>
  <c r="K184"/>
  <c r="L184"/>
  <c r="M184"/>
  <c r="N184"/>
  <c r="O184"/>
  <c r="D184"/>
  <c r="P676"/>
  <c r="S676" s="1"/>
  <c r="F670"/>
  <c r="P546"/>
  <c r="S546" s="1"/>
  <c r="R545"/>
  <c r="Q545"/>
  <c r="E545"/>
  <c r="F545"/>
  <c r="G545"/>
  <c r="H545"/>
  <c r="I545"/>
  <c r="J545"/>
  <c r="K545"/>
  <c r="L545"/>
  <c r="M545"/>
  <c r="N545"/>
  <c r="O545"/>
  <c r="D545"/>
  <c r="R430"/>
  <c r="Q430"/>
  <c r="Q429"/>
  <c r="Q428" s="1"/>
  <c r="R429"/>
  <c r="R428" s="1"/>
  <c r="E430"/>
  <c r="E429" s="1"/>
  <c r="F430"/>
  <c r="F429" s="1"/>
  <c r="F428" s="1"/>
  <c r="G430"/>
  <c r="G429"/>
  <c r="G428" s="1"/>
  <c r="H430"/>
  <c r="H429" s="1"/>
  <c r="H428" s="1"/>
  <c r="I430"/>
  <c r="I429"/>
  <c r="I428" s="1"/>
  <c r="J430"/>
  <c r="J429" s="1"/>
  <c r="J428" s="1"/>
  <c r="K430"/>
  <c r="K429" s="1"/>
  <c r="K428" s="1"/>
  <c r="L430"/>
  <c r="L429" s="1"/>
  <c r="L428" s="1"/>
  <c r="M430"/>
  <c r="M429"/>
  <c r="M428" s="1"/>
  <c r="N430"/>
  <c r="N429" s="1"/>
  <c r="N428" s="1"/>
  <c r="O430"/>
  <c r="O429" s="1"/>
  <c r="O428" s="1"/>
  <c r="D430"/>
  <c r="D429" s="1"/>
  <c r="D428" s="1"/>
  <c r="P401"/>
  <c r="S401" s="1"/>
  <c r="R400"/>
  <c r="R399" s="1"/>
  <c r="Q400"/>
  <c r="Q399" s="1"/>
  <c r="E400"/>
  <c r="E399" s="1"/>
  <c r="F400"/>
  <c r="F399" s="1"/>
  <c r="F354" s="1"/>
  <c r="G400"/>
  <c r="G399" s="1"/>
  <c r="H400"/>
  <c r="H399" s="1"/>
  <c r="H354" s="1"/>
  <c r="I400"/>
  <c r="I399" s="1"/>
  <c r="J400"/>
  <c r="J399" s="1"/>
  <c r="J354" s="1"/>
  <c r="K400"/>
  <c r="K399" s="1"/>
  <c r="K354" s="1"/>
  <c r="L400"/>
  <c r="L399" s="1"/>
  <c r="L354" s="1"/>
  <c r="M400"/>
  <c r="M399" s="1"/>
  <c r="M354" s="1"/>
  <c r="N400"/>
  <c r="N399" s="1"/>
  <c r="N354" s="1"/>
  <c r="O400"/>
  <c r="O399" s="1"/>
  <c r="D400"/>
  <c r="D399" s="1"/>
  <c r="P345"/>
  <c r="S345"/>
  <c r="P347"/>
  <c r="S347"/>
  <c r="R346"/>
  <c r="Q346"/>
  <c r="E346"/>
  <c r="F346"/>
  <c r="G346"/>
  <c r="H346"/>
  <c r="I346"/>
  <c r="J346"/>
  <c r="K346"/>
  <c r="L346"/>
  <c r="M346"/>
  <c r="N346"/>
  <c r="O346"/>
  <c r="D346"/>
  <c r="R330"/>
  <c r="Q330"/>
  <c r="E330"/>
  <c r="F330"/>
  <c r="G330"/>
  <c r="H330"/>
  <c r="I330"/>
  <c r="J330"/>
  <c r="K330"/>
  <c r="L330"/>
  <c r="M330"/>
  <c r="N330"/>
  <c r="O330"/>
  <c r="R344"/>
  <c r="Q344"/>
  <c r="E344"/>
  <c r="F344"/>
  <c r="G344"/>
  <c r="H344"/>
  <c r="I344"/>
  <c r="J344"/>
  <c r="K344"/>
  <c r="L344"/>
  <c r="M344"/>
  <c r="N344"/>
  <c r="O344"/>
  <c r="D344"/>
  <c r="P545"/>
  <c r="S545" s="1"/>
  <c r="P346"/>
  <c r="S346" s="1"/>
  <c r="P344"/>
  <c r="S344" s="1"/>
  <c r="P400"/>
  <c r="S400" s="1"/>
  <c r="R34"/>
  <c r="R666"/>
  <c r="R665" s="1"/>
  <c r="Q666"/>
  <c r="Q665" s="1"/>
  <c r="R662"/>
  <c r="Q662"/>
  <c r="R661"/>
  <c r="Q661"/>
  <c r="R659"/>
  <c r="Q659"/>
  <c r="R658"/>
  <c r="Q658"/>
  <c r="R656"/>
  <c r="Q656"/>
  <c r="R654"/>
  <c r="Q654"/>
  <c r="R652"/>
  <c r="Q652"/>
  <c r="R651"/>
  <c r="Q651"/>
  <c r="R648"/>
  <c r="Q648"/>
  <c r="R645"/>
  <c r="Q645"/>
  <c r="R641"/>
  <c r="Q641"/>
  <c r="R637"/>
  <c r="Q637"/>
  <c r="R633"/>
  <c r="Q633"/>
  <c r="R632"/>
  <c r="Q632"/>
  <c r="R627"/>
  <c r="Q627"/>
  <c r="R626"/>
  <c r="Q626"/>
  <c r="R625"/>
  <c r="Q625"/>
  <c r="R623"/>
  <c r="Q623"/>
  <c r="R621"/>
  <c r="Q621"/>
  <c r="R619"/>
  <c r="Q619"/>
  <c r="R617"/>
  <c r="Q617"/>
  <c r="R615"/>
  <c r="Q615"/>
  <c r="R614"/>
  <c r="Q614"/>
  <c r="R610"/>
  <c r="Q610"/>
  <c r="R608"/>
  <c r="Q608"/>
  <c r="R604"/>
  <c r="Q604"/>
  <c r="R602"/>
  <c r="Q602"/>
  <c r="R601"/>
  <c r="Q601"/>
  <c r="R599"/>
  <c r="Q599"/>
  <c r="R596"/>
  <c r="Q596"/>
  <c r="R592"/>
  <c r="Q592"/>
  <c r="R591"/>
  <c r="Q591"/>
  <c r="R588"/>
  <c r="Q588"/>
  <c r="R587"/>
  <c r="Q587"/>
  <c r="R586"/>
  <c r="Q586"/>
  <c r="R583"/>
  <c r="Q583"/>
  <c r="R581"/>
  <c r="Q581"/>
  <c r="R580"/>
  <c r="Q580"/>
  <c r="R579"/>
  <c r="Q579"/>
  <c r="R577"/>
  <c r="Q577"/>
  <c r="R576"/>
  <c r="Q576"/>
  <c r="R575"/>
  <c r="Q575"/>
  <c r="R573"/>
  <c r="Q573"/>
  <c r="R572"/>
  <c r="Q572"/>
  <c r="R571"/>
  <c r="Q571"/>
  <c r="R569"/>
  <c r="Q569"/>
  <c r="R568"/>
  <c r="Q568"/>
  <c r="R567"/>
  <c r="Q567"/>
  <c r="R565"/>
  <c r="Q565"/>
  <c r="R563"/>
  <c r="Q563"/>
  <c r="R561"/>
  <c r="Q561"/>
  <c r="R560"/>
  <c r="Q560"/>
  <c r="R558"/>
  <c r="Q558"/>
  <c r="R556"/>
  <c r="Q556"/>
  <c r="R554"/>
  <c r="Q554"/>
  <c r="R552"/>
  <c r="Q552"/>
  <c r="R551"/>
  <c r="Q551"/>
  <c r="R549"/>
  <c r="Q549"/>
  <c r="R547"/>
  <c r="Q547"/>
  <c r="R542"/>
  <c r="R541" s="1"/>
  <c r="R540" s="1"/>
  <c r="Q542"/>
  <c r="Q541" s="1"/>
  <c r="Q540" s="1"/>
  <c r="R538"/>
  <c r="Q538"/>
  <c r="R536"/>
  <c r="Q536"/>
  <c r="R533"/>
  <c r="Q533"/>
  <c r="R531"/>
  <c r="Q531"/>
  <c r="R529"/>
  <c r="Q529"/>
  <c r="R528"/>
  <c r="Q528"/>
  <c r="R526"/>
  <c r="Q526"/>
  <c r="R524"/>
  <c r="Q524"/>
  <c r="R523"/>
  <c r="Q523"/>
  <c r="R522"/>
  <c r="Q522"/>
  <c r="R520"/>
  <c r="Q520"/>
  <c r="R519"/>
  <c r="Q519"/>
  <c r="R517"/>
  <c r="Q517"/>
  <c r="R516"/>
  <c r="Q516"/>
  <c r="R514"/>
  <c r="Q514"/>
  <c r="R506"/>
  <c r="Q506"/>
  <c r="R505"/>
  <c r="Q505"/>
  <c r="R503"/>
  <c r="Q503"/>
  <c r="R502"/>
  <c r="Q502"/>
  <c r="R501"/>
  <c r="Q501"/>
  <c r="R499"/>
  <c r="Q499"/>
  <c r="R498"/>
  <c r="Q498"/>
  <c r="R496"/>
  <c r="Q496"/>
  <c r="R495"/>
  <c r="Q495"/>
  <c r="R494"/>
  <c r="Q494"/>
  <c r="R490"/>
  <c r="Q490"/>
  <c r="R489"/>
  <c r="Q489"/>
  <c r="R488"/>
  <c r="Q488"/>
  <c r="R486"/>
  <c r="Q486"/>
  <c r="R485"/>
  <c r="Q485"/>
  <c r="R483"/>
  <c r="Q483"/>
  <c r="R482"/>
  <c r="Q482"/>
  <c r="R481"/>
  <c r="Q481"/>
  <c r="R479"/>
  <c r="Q479"/>
  <c r="R478"/>
  <c r="Q478"/>
  <c r="R476"/>
  <c r="Q476"/>
  <c r="R475"/>
  <c r="Q475"/>
  <c r="R474"/>
  <c r="Q474"/>
  <c r="R472"/>
  <c r="Q472"/>
  <c r="R470"/>
  <c r="Q470"/>
  <c r="R468"/>
  <c r="Q468"/>
  <c r="R467"/>
  <c r="Q467"/>
  <c r="R463"/>
  <c r="Q463"/>
  <c r="R461"/>
  <c r="Q461"/>
  <c r="R457"/>
  <c r="Q457"/>
  <c r="R456"/>
  <c r="Q456"/>
  <c r="R452"/>
  <c r="Q452"/>
  <c r="R451"/>
  <c r="Q451"/>
  <c r="R449"/>
  <c r="Q449"/>
  <c r="R448"/>
  <c r="Q448"/>
  <c r="R447"/>
  <c r="Q447"/>
  <c r="R445"/>
  <c r="Q445"/>
  <c r="R444"/>
  <c r="Q444"/>
  <c r="R442"/>
  <c r="Q442"/>
  <c r="R441"/>
  <c r="Q441"/>
  <c r="R439"/>
  <c r="Q439"/>
  <c r="R438"/>
  <c r="Q438"/>
  <c r="R436"/>
  <c r="Q436"/>
  <c r="R434"/>
  <c r="Q434"/>
  <c r="R433"/>
  <c r="Q433"/>
  <c r="R432"/>
  <c r="Q432"/>
  <c r="R426"/>
  <c r="Q426"/>
  <c r="R425"/>
  <c r="Q425"/>
  <c r="R423"/>
  <c r="Q423"/>
  <c r="R422"/>
  <c r="Q422"/>
  <c r="R420"/>
  <c r="Q420"/>
  <c r="R419"/>
  <c r="Q419"/>
  <c r="R418"/>
  <c r="Q418"/>
  <c r="R412"/>
  <c r="Q412"/>
  <c r="R407"/>
  <c r="Q407"/>
  <c r="R403"/>
  <c r="Q403"/>
  <c r="R402"/>
  <c r="Q402"/>
  <c r="R397"/>
  <c r="Q397"/>
  <c r="R395"/>
  <c r="Q395"/>
  <c r="R393"/>
  <c r="Q393"/>
  <c r="R392"/>
  <c r="Q392"/>
  <c r="R390"/>
  <c r="Q390"/>
  <c r="R386"/>
  <c r="Q386"/>
  <c r="R385"/>
  <c r="Q385"/>
  <c r="R383"/>
  <c r="Q383"/>
  <c r="R380"/>
  <c r="Q380"/>
  <c r="R379"/>
  <c r="Q379"/>
  <c r="R377"/>
  <c r="Q377"/>
  <c r="R375"/>
  <c r="Q375"/>
  <c r="R373"/>
  <c r="Q373"/>
  <c r="R371"/>
  <c r="Q371"/>
  <c r="R369"/>
  <c r="Q369"/>
  <c r="R368"/>
  <c r="Q368"/>
  <c r="R366"/>
  <c r="Q366"/>
  <c r="R364"/>
  <c r="Q364"/>
  <c r="R358"/>
  <c r="Q358"/>
  <c r="R356"/>
  <c r="Q356"/>
  <c r="R355"/>
  <c r="Q355"/>
  <c r="R352"/>
  <c r="Q352"/>
  <c r="R348"/>
  <c r="Q348"/>
  <c r="R335"/>
  <c r="R329" s="1"/>
  <c r="Q335"/>
  <c r="Q329" s="1"/>
  <c r="R327"/>
  <c r="Q327"/>
  <c r="R317"/>
  <c r="Q317"/>
  <c r="R316"/>
  <c r="Q316"/>
  <c r="R313"/>
  <c r="Q313"/>
  <c r="R312"/>
  <c r="Q312"/>
  <c r="R310"/>
  <c r="Q310"/>
  <c r="R308"/>
  <c r="Q308"/>
  <c r="R307"/>
  <c r="Q307"/>
  <c r="R305"/>
  <c r="Q305"/>
  <c r="R304"/>
  <c r="Q304"/>
  <c r="R302"/>
  <c r="Q302"/>
  <c r="R300"/>
  <c r="Q300"/>
  <c r="R298"/>
  <c r="Q298"/>
  <c r="R297"/>
  <c r="Q297"/>
  <c r="R295"/>
  <c r="Q295"/>
  <c r="R293"/>
  <c r="Q293"/>
  <c r="R292"/>
  <c r="Q292"/>
  <c r="R287"/>
  <c r="Q287"/>
  <c r="R286"/>
  <c r="Q286"/>
  <c r="R285"/>
  <c r="Q285"/>
  <c r="R283"/>
  <c r="Q283"/>
  <c r="R282"/>
  <c r="Q282"/>
  <c r="R279"/>
  <c r="Q279"/>
  <c r="R278"/>
  <c r="Q278"/>
  <c r="R276"/>
  <c r="Q276"/>
  <c r="R273"/>
  <c r="Q273"/>
  <c r="R272"/>
  <c r="Q272"/>
  <c r="R262"/>
  <c r="Q262"/>
  <c r="R259"/>
  <c r="Q259"/>
  <c r="R257"/>
  <c r="Q257"/>
  <c r="R256"/>
  <c r="Q256"/>
  <c r="R253"/>
  <c r="Q253"/>
  <c r="R249"/>
  <c r="Q249"/>
  <c r="R247"/>
  <c r="Q247"/>
  <c r="R242"/>
  <c r="Q242"/>
  <c r="R241"/>
  <c r="Q241"/>
  <c r="R238"/>
  <c r="Q238"/>
  <c r="R234"/>
  <c r="Q234"/>
  <c r="R232"/>
  <c r="Q232"/>
  <c r="R231"/>
  <c r="Q231"/>
  <c r="R229"/>
  <c r="Q229"/>
  <c r="R227"/>
  <c r="Q227"/>
  <c r="R225"/>
  <c r="Q225"/>
  <c r="R224"/>
  <c r="Q224"/>
  <c r="R222"/>
  <c r="Q222"/>
  <c r="R220"/>
  <c r="Q220"/>
  <c r="R218"/>
  <c r="Q218"/>
  <c r="R217"/>
  <c r="Q217"/>
  <c r="R216"/>
  <c r="Q216"/>
  <c r="R214"/>
  <c r="Q214"/>
  <c r="R213"/>
  <c r="Q213"/>
  <c r="R210"/>
  <c r="Q210"/>
  <c r="R209"/>
  <c r="Q209"/>
  <c r="R205"/>
  <c r="Q205"/>
  <c r="R203"/>
  <c r="Q203"/>
  <c r="R202"/>
  <c r="Q202"/>
  <c r="R197"/>
  <c r="Q197"/>
  <c r="R195"/>
  <c r="Q195"/>
  <c r="R193"/>
  <c r="Q193"/>
  <c r="R191"/>
  <c r="Q191"/>
  <c r="R190"/>
  <c r="Q190"/>
  <c r="R182"/>
  <c r="Q182"/>
  <c r="R180"/>
  <c r="Q180"/>
  <c r="R178"/>
  <c r="Q178"/>
  <c r="R177"/>
  <c r="Q177"/>
  <c r="R176"/>
  <c r="Q176"/>
  <c r="R173"/>
  <c r="Q173"/>
  <c r="R172"/>
  <c r="Q172"/>
  <c r="R168"/>
  <c r="Q168"/>
  <c r="R164"/>
  <c r="Q164"/>
  <c r="R163"/>
  <c r="Q163"/>
  <c r="R159"/>
  <c r="Q159"/>
  <c r="R154"/>
  <c r="Q154"/>
  <c r="R153"/>
  <c r="Q153"/>
  <c r="R149"/>
  <c r="Q149"/>
  <c r="R144"/>
  <c r="Q144"/>
  <c r="R143"/>
  <c r="Q143"/>
  <c r="R140"/>
  <c r="Q140"/>
  <c r="R133"/>
  <c r="Q133"/>
  <c r="R130"/>
  <c r="Q130"/>
  <c r="R129"/>
  <c r="Q129"/>
  <c r="R123"/>
  <c r="Q123"/>
  <c r="R120"/>
  <c r="Q120"/>
  <c r="R119"/>
  <c r="Q119"/>
  <c r="R117"/>
  <c r="Q117"/>
  <c r="R115"/>
  <c r="Q115"/>
  <c r="R114"/>
  <c r="Q114"/>
  <c r="R113"/>
  <c r="Q113"/>
  <c r="R111"/>
  <c r="Q111"/>
  <c r="R110"/>
  <c r="Q110"/>
  <c r="R109"/>
  <c r="Q109"/>
  <c r="R107"/>
  <c r="Q107"/>
  <c r="R105"/>
  <c r="Q105"/>
  <c r="R101"/>
  <c r="Q101"/>
  <c r="R100"/>
  <c r="Q100"/>
  <c r="R99"/>
  <c r="Q99"/>
  <c r="R96"/>
  <c r="Q96"/>
  <c r="R95"/>
  <c r="Q95"/>
  <c r="R94"/>
  <c r="Q94"/>
  <c r="R90"/>
  <c r="Q90"/>
  <c r="R89"/>
  <c r="Q89"/>
  <c r="R85"/>
  <c r="Q85"/>
  <c r="R84"/>
  <c r="Q84"/>
  <c r="R82"/>
  <c r="Q82"/>
  <c r="R80"/>
  <c r="Q80"/>
  <c r="R79"/>
  <c r="Q79"/>
  <c r="R78"/>
  <c r="Q78"/>
  <c r="R76"/>
  <c r="Q76"/>
  <c r="R74"/>
  <c r="Q74"/>
  <c r="R72"/>
  <c r="Q72"/>
  <c r="R70"/>
  <c r="Q70"/>
  <c r="R69"/>
  <c r="Q69"/>
  <c r="R68"/>
  <c r="Q68"/>
  <c r="R66"/>
  <c r="Q66"/>
  <c r="R65"/>
  <c r="Q65"/>
  <c r="R62"/>
  <c r="Q62"/>
  <c r="R61"/>
  <c r="Q61"/>
  <c r="R57"/>
  <c r="Q57"/>
  <c r="R56"/>
  <c r="Q56"/>
  <c r="R55"/>
  <c r="Q55"/>
  <c r="R53"/>
  <c r="Q53"/>
  <c r="R50"/>
  <c r="Q50"/>
  <c r="R48"/>
  <c r="Q48"/>
  <c r="R46"/>
  <c r="Q46"/>
  <c r="R43"/>
  <c r="R33"/>
  <c r="R32" s="1"/>
  <c r="Q43"/>
  <c r="Q34"/>
  <c r="P35"/>
  <c r="S35" s="1"/>
  <c r="P36"/>
  <c r="S36" s="1"/>
  <c r="P37"/>
  <c r="S37" s="1"/>
  <c r="P38"/>
  <c r="S38" s="1"/>
  <c r="P39"/>
  <c r="S39" s="1"/>
  <c r="P40"/>
  <c r="S40" s="1"/>
  <c r="P41"/>
  <c r="S41" s="1"/>
  <c r="P42"/>
  <c r="S42" s="1"/>
  <c r="P44"/>
  <c r="S44" s="1"/>
  <c r="P45"/>
  <c r="S45" s="1"/>
  <c r="P47"/>
  <c r="S47" s="1"/>
  <c r="P49"/>
  <c r="S49" s="1"/>
  <c r="P51"/>
  <c r="S51"/>
  <c r="P52"/>
  <c r="S52"/>
  <c r="P54"/>
  <c r="S54"/>
  <c r="P58"/>
  <c r="S58" s="1"/>
  <c r="P59"/>
  <c r="S59"/>
  <c r="P60"/>
  <c r="S60"/>
  <c r="P63"/>
  <c r="S63" s="1"/>
  <c r="P64"/>
  <c r="S64"/>
  <c r="P67"/>
  <c r="S67" s="1"/>
  <c r="P71"/>
  <c r="S71"/>
  <c r="P73"/>
  <c r="S73" s="1"/>
  <c r="P75"/>
  <c r="S75" s="1"/>
  <c r="P77"/>
  <c r="S77"/>
  <c r="P81"/>
  <c r="S81" s="1"/>
  <c r="P83"/>
  <c r="S83"/>
  <c r="P86"/>
  <c r="S86"/>
  <c r="P87"/>
  <c r="S87" s="1"/>
  <c r="P88"/>
  <c r="S88" s="1"/>
  <c r="P91"/>
  <c r="S91"/>
  <c r="P92"/>
  <c r="S92" s="1"/>
  <c r="P93"/>
  <c r="S93" s="1"/>
  <c r="P97"/>
  <c r="S97" s="1"/>
  <c r="P98"/>
  <c r="S98" s="1"/>
  <c r="P102"/>
  <c r="S102" s="1"/>
  <c r="P103"/>
  <c r="S103" s="1"/>
  <c r="P104"/>
  <c r="S104" s="1"/>
  <c r="P106"/>
  <c r="S106" s="1"/>
  <c r="P108"/>
  <c r="S108" s="1"/>
  <c r="P112"/>
  <c r="S112" s="1"/>
  <c r="P116"/>
  <c r="S116" s="1"/>
  <c r="P118"/>
  <c r="S118"/>
  <c r="P121"/>
  <c r="S121" s="1"/>
  <c r="P122"/>
  <c r="S122"/>
  <c r="P124"/>
  <c r="S124" s="1"/>
  <c r="P125"/>
  <c r="S125" s="1"/>
  <c r="P126"/>
  <c r="S126"/>
  <c r="P127"/>
  <c r="S127" s="1"/>
  <c r="P128"/>
  <c r="S128"/>
  <c r="P131"/>
  <c r="S131" s="1"/>
  <c r="P132"/>
  <c r="S132"/>
  <c r="P134"/>
  <c r="S134" s="1"/>
  <c r="P135"/>
  <c r="S135" s="1"/>
  <c r="P136"/>
  <c r="S136" s="1"/>
  <c r="P137"/>
  <c r="S137"/>
  <c r="P138"/>
  <c r="S138"/>
  <c r="P139"/>
  <c r="S139"/>
  <c r="P141"/>
  <c r="S141"/>
  <c r="P142"/>
  <c r="S142"/>
  <c r="P145"/>
  <c r="S145" s="1"/>
  <c r="P146"/>
  <c r="S146" s="1"/>
  <c r="P147"/>
  <c r="S147" s="1"/>
  <c r="P148"/>
  <c r="S148"/>
  <c r="P150"/>
  <c r="S150" s="1"/>
  <c r="P151"/>
  <c r="S151" s="1"/>
  <c r="P152"/>
  <c r="S152"/>
  <c r="P155"/>
  <c r="S155" s="1"/>
  <c r="P156"/>
  <c r="S156" s="1"/>
  <c r="P157"/>
  <c r="S157"/>
  <c r="P158"/>
  <c r="S158"/>
  <c r="P160"/>
  <c r="S160" s="1"/>
  <c r="P161"/>
  <c r="S161" s="1"/>
  <c r="P162"/>
  <c r="S162" s="1"/>
  <c r="P165"/>
  <c r="S165" s="1"/>
  <c r="P166"/>
  <c r="S166"/>
  <c r="P167"/>
  <c r="S167"/>
  <c r="P169"/>
  <c r="S169"/>
  <c r="P170"/>
  <c r="S170"/>
  <c r="P171"/>
  <c r="S171"/>
  <c r="P174"/>
  <c r="S174"/>
  <c r="P175"/>
  <c r="S175"/>
  <c r="P179"/>
  <c r="S179" s="1"/>
  <c r="P181"/>
  <c r="S181" s="1"/>
  <c r="P183"/>
  <c r="S183" s="1"/>
  <c r="P184"/>
  <c r="S184" s="1"/>
  <c r="P185"/>
  <c r="S185" s="1"/>
  <c r="P186"/>
  <c r="S186" s="1"/>
  <c r="P187"/>
  <c r="S187" s="1"/>
  <c r="P188"/>
  <c r="S188" s="1"/>
  <c r="P189"/>
  <c r="S189" s="1"/>
  <c r="P192"/>
  <c r="S192" s="1"/>
  <c r="P194"/>
  <c r="S194" s="1"/>
  <c r="P196"/>
  <c r="S196" s="1"/>
  <c r="P198"/>
  <c r="S198" s="1"/>
  <c r="P199"/>
  <c r="S199" s="1"/>
  <c r="P200"/>
  <c r="S200" s="1"/>
  <c r="P201"/>
  <c r="S201" s="1"/>
  <c r="P204"/>
  <c r="S204" s="1"/>
  <c r="P206"/>
  <c r="S206" s="1"/>
  <c r="P207"/>
  <c r="S207"/>
  <c r="P208"/>
  <c r="S208"/>
  <c r="P211"/>
  <c r="S211"/>
  <c r="P212"/>
  <c r="S212"/>
  <c r="P215"/>
  <c r="S215"/>
  <c r="P219"/>
  <c r="S219"/>
  <c r="P221"/>
  <c r="S221"/>
  <c r="P223"/>
  <c r="S223"/>
  <c r="P226"/>
  <c r="S226" s="1"/>
  <c r="P228"/>
  <c r="S228" s="1"/>
  <c r="P230"/>
  <c r="S230" s="1"/>
  <c r="P233"/>
  <c r="S233" s="1"/>
  <c r="P235"/>
  <c r="S235" s="1"/>
  <c r="P236"/>
  <c r="S236"/>
  <c r="P237"/>
  <c r="S237"/>
  <c r="P239"/>
  <c r="S239" s="1"/>
  <c r="P240"/>
  <c r="S240" s="1"/>
  <c r="P243"/>
  <c r="S243" s="1"/>
  <c r="P244"/>
  <c r="S244" s="1"/>
  <c r="P245"/>
  <c r="S245"/>
  <c r="P246"/>
  <c r="S246"/>
  <c r="P248"/>
  <c r="S248"/>
  <c r="P250"/>
  <c r="S250"/>
  <c r="P251"/>
  <c r="S251"/>
  <c r="P252"/>
  <c r="S252"/>
  <c r="P254"/>
  <c r="S254" s="1"/>
  <c r="P255"/>
  <c r="S255" s="1"/>
  <c r="P258"/>
  <c r="S258" s="1"/>
  <c r="P260"/>
  <c r="S260" s="1"/>
  <c r="P261"/>
  <c r="S261" s="1"/>
  <c r="P263"/>
  <c r="S263" s="1"/>
  <c r="P264"/>
  <c r="S264" s="1"/>
  <c r="P274"/>
  <c r="S274" s="1"/>
  <c r="P275"/>
  <c r="S275" s="1"/>
  <c r="P277"/>
  <c r="S277" s="1"/>
  <c r="P280"/>
  <c r="S280" s="1"/>
  <c r="P281"/>
  <c r="S281" s="1"/>
  <c r="P284"/>
  <c r="S284" s="1"/>
  <c r="P288"/>
  <c r="S288" s="1"/>
  <c r="P289"/>
  <c r="S289"/>
  <c r="P290"/>
  <c r="S290"/>
  <c r="P291"/>
  <c r="S291"/>
  <c r="P294"/>
  <c r="S294" s="1"/>
  <c r="P296"/>
  <c r="S296"/>
  <c r="P299"/>
  <c r="S299" s="1"/>
  <c r="P301"/>
  <c r="S301"/>
  <c r="P303"/>
  <c r="S303"/>
  <c r="P306"/>
  <c r="S306"/>
  <c r="P309"/>
  <c r="S309"/>
  <c r="P311"/>
  <c r="S311"/>
  <c r="P314"/>
  <c r="S314" s="1"/>
  <c r="P318"/>
  <c r="S318" s="1"/>
  <c r="P319"/>
  <c r="S319" s="1"/>
  <c r="P320"/>
  <c r="S320" s="1"/>
  <c r="P321"/>
  <c r="S321" s="1"/>
  <c r="P322"/>
  <c r="S322" s="1"/>
  <c r="P323"/>
  <c r="S323" s="1"/>
  <c r="P324"/>
  <c r="S324" s="1"/>
  <c r="P325"/>
  <c r="S325" s="1"/>
  <c r="P326"/>
  <c r="S326"/>
  <c r="P328"/>
  <c r="S328"/>
  <c r="P331"/>
  <c r="S331"/>
  <c r="P332"/>
  <c r="S332"/>
  <c r="P333"/>
  <c r="S333"/>
  <c r="P334"/>
  <c r="S334"/>
  <c r="P336"/>
  <c r="S336"/>
  <c r="P337"/>
  <c r="S337" s="1"/>
  <c r="P338"/>
  <c r="S338" s="1"/>
  <c r="P339"/>
  <c r="S339" s="1"/>
  <c r="P340"/>
  <c r="S340" s="1"/>
  <c r="P341"/>
  <c r="S341" s="1"/>
  <c r="P342"/>
  <c r="S342" s="1"/>
  <c r="P343"/>
  <c r="S343"/>
  <c r="P349"/>
  <c r="S349" s="1"/>
  <c r="P350"/>
  <c r="S350" s="1"/>
  <c r="P351"/>
  <c r="S351" s="1"/>
  <c r="P353"/>
  <c r="S353" s="1"/>
  <c r="P357"/>
  <c r="S357" s="1"/>
  <c r="P359"/>
  <c r="S359" s="1"/>
  <c r="P360"/>
  <c r="S360" s="1"/>
  <c r="P361"/>
  <c r="S361" s="1"/>
  <c r="P362"/>
  <c r="S362" s="1"/>
  <c r="P363"/>
  <c r="S363" s="1"/>
  <c r="P365"/>
  <c r="S365" s="1"/>
  <c r="P367"/>
  <c r="S367" s="1"/>
  <c r="P370"/>
  <c r="S370" s="1"/>
  <c r="P372"/>
  <c r="S372" s="1"/>
  <c r="P374"/>
  <c r="S374" s="1"/>
  <c r="P376"/>
  <c r="S376" s="1"/>
  <c r="P378"/>
  <c r="S378" s="1"/>
  <c r="P381"/>
  <c r="S381" s="1"/>
  <c r="P382"/>
  <c r="S382"/>
  <c r="P384"/>
  <c r="S384"/>
  <c r="P387"/>
  <c r="S387"/>
  <c r="P388"/>
  <c r="S388"/>
  <c r="P389"/>
  <c r="S389"/>
  <c r="P391"/>
  <c r="S391"/>
  <c r="P394"/>
  <c r="S394" s="1"/>
  <c r="P396"/>
  <c r="S396" s="1"/>
  <c r="P398"/>
  <c r="S398" s="1"/>
  <c r="P404"/>
  <c r="S404" s="1"/>
  <c r="P405"/>
  <c r="S405" s="1"/>
  <c r="P406"/>
  <c r="S406" s="1"/>
  <c r="P408"/>
  <c r="S408" s="1"/>
  <c r="P409"/>
  <c r="S409"/>
  <c r="P410"/>
  <c r="S410" s="1"/>
  <c r="P411"/>
  <c r="S411" s="1"/>
  <c r="P413"/>
  <c r="S413" s="1"/>
  <c r="P414"/>
  <c r="S414" s="1"/>
  <c r="P415"/>
  <c r="S415" s="1"/>
  <c r="P416"/>
  <c r="S416"/>
  <c r="P417"/>
  <c r="S417" s="1"/>
  <c r="P421"/>
  <c r="S421" s="1"/>
  <c r="P424"/>
  <c r="S424" s="1"/>
  <c r="P427"/>
  <c r="S427" s="1"/>
  <c r="P435"/>
  <c r="S435" s="1"/>
  <c r="P437"/>
  <c r="S437" s="1"/>
  <c r="P440"/>
  <c r="S440" s="1"/>
  <c r="P443"/>
  <c r="S443" s="1"/>
  <c r="P446"/>
  <c r="S446" s="1"/>
  <c r="P450"/>
  <c r="S450" s="1"/>
  <c r="P453"/>
  <c r="S453" s="1"/>
  <c r="P454"/>
  <c r="S454" s="1"/>
  <c r="P455"/>
  <c r="S455" s="1"/>
  <c r="P458"/>
  <c r="S458"/>
  <c r="P462"/>
  <c r="S462"/>
  <c r="P464"/>
  <c r="S464"/>
  <c r="P466"/>
  <c r="P469"/>
  <c r="S469" s="1"/>
  <c r="P471"/>
  <c r="S471" s="1"/>
  <c r="P473"/>
  <c r="S473" s="1"/>
  <c r="P477"/>
  <c r="S477"/>
  <c r="P480"/>
  <c r="S480"/>
  <c r="P484"/>
  <c r="S484"/>
  <c r="P487"/>
  <c r="S487"/>
  <c r="P491"/>
  <c r="S491"/>
  <c r="P492"/>
  <c r="S492"/>
  <c r="P493"/>
  <c r="S493"/>
  <c r="P497"/>
  <c r="S497" s="1"/>
  <c r="P500"/>
  <c r="S500"/>
  <c r="P504"/>
  <c r="S504"/>
  <c r="P507"/>
  <c r="S507"/>
  <c r="P508"/>
  <c r="S508"/>
  <c r="P509"/>
  <c r="S509"/>
  <c r="P510"/>
  <c r="S510" s="1"/>
  <c r="P511"/>
  <c r="S511"/>
  <c r="P512"/>
  <c r="S512"/>
  <c r="P513"/>
  <c r="S513"/>
  <c r="P515"/>
  <c r="S515"/>
  <c r="P518"/>
  <c r="S518"/>
  <c r="P521"/>
  <c r="S521" s="1"/>
  <c r="P525"/>
  <c r="S525"/>
  <c r="P527"/>
  <c r="S527"/>
  <c r="P530"/>
  <c r="S530"/>
  <c r="P532"/>
  <c r="S532"/>
  <c r="P534"/>
  <c r="S534"/>
  <c r="P535"/>
  <c r="S535"/>
  <c r="P537"/>
  <c r="S537"/>
  <c r="P539"/>
  <c r="S539"/>
  <c r="P543"/>
  <c r="S543"/>
  <c r="P544"/>
  <c r="S544"/>
  <c r="P548"/>
  <c r="S548"/>
  <c r="P550"/>
  <c r="S550" s="1"/>
  <c r="P553"/>
  <c r="S553"/>
  <c r="P555"/>
  <c r="S555"/>
  <c r="P557"/>
  <c r="S557"/>
  <c r="P559"/>
  <c r="S559" s="1"/>
  <c r="P562"/>
  <c r="S562"/>
  <c r="P564"/>
  <c r="S564"/>
  <c r="P566"/>
  <c r="S566"/>
  <c r="P570"/>
  <c r="S570" s="1"/>
  <c r="P574"/>
  <c r="S574" s="1"/>
  <c r="P578"/>
  <c r="S578"/>
  <c r="P582"/>
  <c r="S582"/>
  <c r="P584"/>
  <c r="S584"/>
  <c r="P589"/>
  <c r="S589"/>
  <c r="P590"/>
  <c r="S590"/>
  <c r="P593"/>
  <c r="S593"/>
  <c r="P594"/>
  <c r="S594"/>
  <c r="P595"/>
  <c r="S595"/>
  <c r="P597"/>
  <c r="S597"/>
  <c r="P598"/>
  <c r="S598"/>
  <c r="P600"/>
  <c r="S600"/>
  <c r="P603"/>
  <c r="S603"/>
  <c r="P605"/>
  <c r="S605"/>
  <c r="P606"/>
  <c r="S606" s="1"/>
  <c r="P607"/>
  <c r="S607" s="1"/>
  <c r="P609"/>
  <c r="S609"/>
  <c r="P611"/>
  <c r="S611"/>
  <c r="P612"/>
  <c r="S612"/>
  <c r="P613"/>
  <c r="S613"/>
  <c r="P616"/>
  <c r="S616"/>
  <c r="P618"/>
  <c r="S618"/>
  <c r="P620"/>
  <c r="S620"/>
  <c r="P622"/>
  <c r="S622"/>
  <c r="P624"/>
  <c r="S624"/>
  <c r="P628"/>
  <c r="S628"/>
  <c r="P629"/>
  <c r="S629"/>
  <c r="P630"/>
  <c r="S630"/>
  <c r="P631"/>
  <c r="S631"/>
  <c r="P634"/>
  <c r="S634" s="1"/>
  <c r="P635"/>
  <c r="S635" s="1"/>
  <c r="P636"/>
  <c r="S636"/>
  <c r="P638"/>
  <c r="S638" s="1"/>
  <c r="P639"/>
  <c r="S639"/>
  <c r="P640"/>
  <c r="S640"/>
  <c r="P642"/>
  <c r="S642"/>
  <c r="P643"/>
  <c r="S643"/>
  <c r="P644"/>
  <c r="S644"/>
  <c r="P646"/>
  <c r="S646" s="1"/>
  <c r="P647"/>
  <c r="S647" s="1"/>
  <c r="P649"/>
  <c r="S649" s="1"/>
  <c r="P650"/>
  <c r="S650" s="1"/>
  <c r="P653"/>
  <c r="S653" s="1"/>
  <c r="P655"/>
  <c r="S655" s="1"/>
  <c r="P657"/>
  <c r="S657" s="1"/>
  <c r="P660"/>
  <c r="S660" s="1"/>
  <c r="P663"/>
  <c r="S663" s="1"/>
  <c r="P667"/>
  <c r="S667" s="1"/>
  <c r="P669"/>
  <c r="S669" s="1"/>
  <c r="E34"/>
  <c r="F34"/>
  <c r="G34"/>
  <c r="H34"/>
  <c r="I34"/>
  <c r="J34"/>
  <c r="K34"/>
  <c r="L34"/>
  <c r="M34"/>
  <c r="N34"/>
  <c r="O34"/>
  <c r="E43"/>
  <c r="F43"/>
  <c r="G43"/>
  <c r="H43"/>
  <c r="I43"/>
  <c r="J43"/>
  <c r="K43"/>
  <c r="L43"/>
  <c r="M43"/>
  <c r="N43"/>
  <c r="O43"/>
  <c r="E46"/>
  <c r="F46"/>
  <c r="G46"/>
  <c r="H46"/>
  <c r="I46"/>
  <c r="J46"/>
  <c r="K46"/>
  <c r="L46"/>
  <c r="M46"/>
  <c r="N46"/>
  <c r="O46"/>
  <c r="E48"/>
  <c r="F48"/>
  <c r="G48"/>
  <c r="H48"/>
  <c r="I48"/>
  <c r="J48"/>
  <c r="K48"/>
  <c r="L48"/>
  <c r="M48"/>
  <c r="N48"/>
  <c r="O48"/>
  <c r="E50"/>
  <c r="F50"/>
  <c r="G50"/>
  <c r="H50"/>
  <c r="I50"/>
  <c r="J50"/>
  <c r="K50"/>
  <c r="L50"/>
  <c r="M50"/>
  <c r="N50"/>
  <c r="O50"/>
  <c r="E53"/>
  <c r="F53"/>
  <c r="G53"/>
  <c r="H53"/>
  <c r="I53"/>
  <c r="J53"/>
  <c r="K53"/>
  <c r="L53"/>
  <c r="M53"/>
  <c r="N53"/>
  <c r="O53"/>
  <c r="E56"/>
  <c r="F56"/>
  <c r="G57"/>
  <c r="G56" s="1"/>
  <c r="H57"/>
  <c r="H56" s="1"/>
  <c r="I57"/>
  <c r="I56" s="1"/>
  <c r="J57"/>
  <c r="J56" s="1"/>
  <c r="J55" s="1"/>
  <c r="K57"/>
  <c r="K56" s="1"/>
  <c r="K55" s="1"/>
  <c r="L57"/>
  <c r="L56" s="1"/>
  <c r="L55" s="1"/>
  <c r="M57"/>
  <c r="M56" s="1"/>
  <c r="M55" s="1"/>
  <c r="N57"/>
  <c r="N56" s="1"/>
  <c r="N55" s="1"/>
  <c r="O57"/>
  <c r="O56" s="1"/>
  <c r="O55" s="1"/>
  <c r="E62"/>
  <c r="E61" s="1"/>
  <c r="F62"/>
  <c r="F61" s="1"/>
  <c r="G62"/>
  <c r="G61" s="1"/>
  <c r="H62"/>
  <c r="H61" s="1"/>
  <c r="I62"/>
  <c r="I61" s="1"/>
  <c r="J62"/>
  <c r="J61"/>
  <c r="K62"/>
  <c r="K61"/>
  <c r="L62"/>
  <c r="L61"/>
  <c r="M62"/>
  <c r="M61"/>
  <c r="N62"/>
  <c r="N61"/>
  <c r="O62"/>
  <c r="O61"/>
  <c r="E65"/>
  <c r="F66"/>
  <c r="F65"/>
  <c r="G66"/>
  <c r="G65" s="1"/>
  <c r="H66"/>
  <c r="H65"/>
  <c r="I66"/>
  <c r="I65"/>
  <c r="J66"/>
  <c r="J65"/>
  <c r="K66"/>
  <c r="K65"/>
  <c r="L66"/>
  <c r="L65"/>
  <c r="M66"/>
  <c r="M65"/>
  <c r="N66"/>
  <c r="N65"/>
  <c r="O66"/>
  <c r="O65"/>
  <c r="E70"/>
  <c r="F70"/>
  <c r="G70"/>
  <c r="H70"/>
  <c r="I70"/>
  <c r="J70"/>
  <c r="K70"/>
  <c r="L70"/>
  <c r="M70"/>
  <c r="N70"/>
  <c r="O70"/>
  <c r="E72"/>
  <c r="F72"/>
  <c r="G72"/>
  <c r="H72"/>
  <c r="I72"/>
  <c r="J72"/>
  <c r="K72"/>
  <c r="L72"/>
  <c r="M72"/>
  <c r="N72"/>
  <c r="O72"/>
  <c r="E74"/>
  <c r="F74"/>
  <c r="G74"/>
  <c r="H74"/>
  <c r="I74"/>
  <c r="J74"/>
  <c r="K74"/>
  <c r="L74"/>
  <c r="M74"/>
  <c r="N74"/>
  <c r="O74"/>
  <c r="E76"/>
  <c r="F76"/>
  <c r="G76"/>
  <c r="H76"/>
  <c r="I76"/>
  <c r="J76"/>
  <c r="K76"/>
  <c r="L76"/>
  <c r="M76"/>
  <c r="N76"/>
  <c r="O76"/>
  <c r="E80"/>
  <c r="F80"/>
  <c r="G80"/>
  <c r="H80"/>
  <c r="I80"/>
  <c r="J80"/>
  <c r="K80"/>
  <c r="L80"/>
  <c r="M80"/>
  <c r="N80"/>
  <c r="O80"/>
  <c r="E82"/>
  <c r="F82"/>
  <c r="G82"/>
  <c r="H82"/>
  <c r="I82"/>
  <c r="J82"/>
  <c r="K82"/>
  <c r="L82"/>
  <c r="M82"/>
  <c r="N82"/>
  <c r="O82"/>
  <c r="E85"/>
  <c r="E84" s="1"/>
  <c r="F85"/>
  <c r="F84"/>
  <c r="G85"/>
  <c r="G84"/>
  <c r="H85"/>
  <c r="H84"/>
  <c r="I85"/>
  <c r="I84"/>
  <c r="J85"/>
  <c r="J84"/>
  <c r="K85"/>
  <c r="K84"/>
  <c r="L85"/>
  <c r="L84"/>
  <c r="M85"/>
  <c r="M84"/>
  <c r="N85"/>
  <c r="N84"/>
  <c r="O85"/>
  <c r="O84"/>
  <c r="E90"/>
  <c r="E89"/>
  <c r="F90"/>
  <c r="F89"/>
  <c r="G90"/>
  <c r="G89" s="1"/>
  <c r="H90"/>
  <c r="H89"/>
  <c r="I90"/>
  <c r="I89"/>
  <c r="J90"/>
  <c r="J89"/>
  <c r="K90"/>
  <c r="K89"/>
  <c r="L90"/>
  <c r="L89"/>
  <c r="M90"/>
  <c r="M89"/>
  <c r="N90"/>
  <c r="N89"/>
  <c r="O90"/>
  <c r="O89"/>
  <c r="E96"/>
  <c r="E95" s="1"/>
  <c r="E94" s="1"/>
  <c r="F96"/>
  <c r="F95" s="1"/>
  <c r="F94" s="1"/>
  <c r="G96"/>
  <c r="G95" s="1"/>
  <c r="H96"/>
  <c r="H95" s="1"/>
  <c r="H94" s="1"/>
  <c r="I96"/>
  <c r="I95"/>
  <c r="I94" s="1"/>
  <c r="J96"/>
  <c r="J95" s="1"/>
  <c r="J94" s="1"/>
  <c r="K96"/>
  <c r="K95" s="1"/>
  <c r="K94" s="1"/>
  <c r="L96"/>
  <c r="L95" s="1"/>
  <c r="L94" s="1"/>
  <c r="M96"/>
  <c r="M95"/>
  <c r="M94" s="1"/>
  <c r="N96"/>
  <c r="N95" s="1"/>
  <c r="N94" s="1"/>
  <c r="O96"/>
  <c r="O95" s="1"/>
  <c r="O94" s="1"/>
  <c r="E101"/>
  <c r="F101"/>
  <c r="G101"/>
  <c r="H101"/>
  <c r="I101"/>
  <c r="J101"/>
  <c r="K101"/>
  <c r="L101"/>
  <c r="M101"/>
  <c r="N101"/>
  <c r="O101"/>
  <c r="E105"/>
  <c r="F105"/>
  <c r="G105"/>
  <c r="H105"/>
  <c r="I105"/>
  <c r="J105"/>
  <c r="K105"/>
  <c r="L105"/>
  <c r="M105"/>
  <c r="N105"/>
  <c r="O105"/>
  <c r="E107"/>
  <c r="F107"/>
  <c r="G107"/>
  <c r="H107"/>
  <c r="I107"/>
  <c r="J107"/>
  <c r="K107"/>
  <c r="L107"/>
  <c r="M107"/>
  <c r="N107"/>
  <c r="O107"/>
  <c r="E111"/>
  <c r="E110"/>
  <c r="E109" s="1"/>
  <c r="F111"/>
  <c r="F110" s="1"/>
  <c r="F109" s="1"/>
  <c r="G111"/>
  <c r="G110" s="1"/>
  <c r="H111"/>
  <c r="H110" s="1"/>
  <c r="H109" s="1"/>
  <c r="I111"/>
  <c r="I110"/>
  <c r="I109" s="1"/>
  <c r="J111"/>
  <c r="J110" s="1"/>
  <c r="J109" s="1"/>
  <c r="K111"/>
  <c r="K110" s="1"/>
  <c r="K109" s="1"/>
  <c r="L111"/>
  <c r="L110" s="1"/>
  <c r="L109" s="1"/>
  <c r="M111"/>
  <c r="M110"/>
  <c r="M109" s="1"/>
  <c r="N111"/>
  <c r="N110" s="1"/>
  <c r="N109" s="1"/>
  <c r="O111"/>
  <c r="O110" s="1"/>
  <c r="O109" s="1"/>
  <c r="E115"/>
  <c r="F115"/>
  <c r="G115"/>
  <c r="H115"/>
  <c r="I115"/>
  <c r="J115"/>
  <c r="K115"/>
  <c r="L115"/>
  <c r="M115"/>
  <c r="N115"/>
  <c r="O115"/>
  <c r="E117"/>
  <c r="F117"/>
  <c r="G117"/>
  <c r="H117"/>
  <c r="I117"/>
  <c r="J117"/>
  <c r="K117"/>
  <c r="L117"/>
  <c r="M117"/>
  <c r="N117"/>
  <c r="O117"/>
  <c r="E120"/>
  <c r="F120"/>
  <c r="G120"/>
  <c r="H120"/>
  <c r="I120"/>
  <c r="J120"/>
  <c r="K120"/>
  <c r="L120"/>
  <c r="M120"/>
  <c r="N120"/>
  <c r="O120"/>
  <c r="E123"/>
  <c r="F123"/>
  <c r="G123"/>
  <c r="H123"/>
  <c r="I123"/>
  <c r="J123"/>
  <c r="K123"/>
  <c r="L123"/>
  <c r="M123"/>
  <c r="N123"/>
  <c r="O123"/>
  <c r="E130"/>
  <c r="F130"/>
  <c r="G130"/>
  <c r="H130"/>
  <c r="I130"/>
  <c r="J130"/>
  <c r="K130"/>
  <c r="L130"/>
  <c r="M130"/>
  <c r="N130"/>
  <c r="O130"/>
  <c r="E133"/>
  <c r="F133"/>
  <c r="G133"/>
  <c r="H133"/>
  <c r="I133"/>
  <c r="J133"/>
  <c r="K133"/>
  <c r="L133"/>
  <c r="M133"/>
  <c r="N133"/>
  <c r="O133"/>
  <c r="E140"/>
  <c r="F140"/>
  <c r="G140"/>
  <c r="H140"/>
  <c r="I140"/>
  <c r="J140"/>
  <c r="K140"/>
  <c r="L140"/>
  <c r="M140"/>
  <c r="N140"/>
  <c r="O140"/>
  <c r="E144"/>
  <c r="F144"/>
  <c r="G144"/>
  <c r="H144"/>
  <c r="I144"/>
  <c r="J144"/>
  <c r="K144"/>
  <c r="L144"/>
  <c r="M144"/>
  <c r="N144"/>
  <c r="O144"/>
  <c r="E149"/>
  <c r="F149"/>
  <c r="G149"/>
  <c r="H149"/>
  <c r="I149"/>
  <c r="J149"/>
  <c r="K149"/>
  <c r="L149"/>
  <c r="M149"/>
  <c r="N149"/>
  <c r="O149"/>
  <c r="E154"/>
  <c r="F154"/>
  <c r="G154"/>
  <c r="H154"/>
  <c r="I154"/>
  <c r="J154"/>
  <c r="K154"/>
  <c r="L154"/>
  <c r="M154"/>
  <c r="N154"/>
  <c r="O154"/>
  <c r="E159"/>
  <c r="F159"/>
  <c r="G159"/>
  <c r="H159"/>
  <c r="I159"/>
  <c r="J159"/>
  <c r="K159"/>
  <c r="L159"/>
  <c r="M159"/>
  <c r="N159"/>
  <c r="O159"/>
  <c r="E164"/>
  <c r="F164"/>
  <c r="G164"/>
  <c r="H164"/>
  <c r="I164"/>
  <c r="J164"/>
  <c r="K164"/>
  <c r="L164"/>
  <c r="M164"/>
  <c r="N164"/>
  <c r="O164"/>
  <c r="E168"/>
  <c r="F168"/>
  <c r="G168"/>
  <c r="H168"/>
  <c r="I168"/>
  <c r="J168"/>
  <c r="K168"/>
  <c r="L168"/>
  <c r="M168"/>
  <c r="N168"/>
  <c r="O168"/>
  <c r="E173"/>
  <c r="E172" s="1"/>
  <c r="F173"/>
  <c r="F172" s="1"/>
  <c r="F113" s="1"/>
  <c r="G173"/>
  <c r="G172" s="1"/>
  <c r="H173"/>
  <c r="H172" s="1"/>
  <c r="H113" s="1"/>
  <c r="I173"/>
  <c r="I172" s="1"/>
  <c r="I113" s="1"/>
  <c r="J173"/>
  <c r="J172" s="1"/>
  <c r="J113" s="1"/>
  <c r="K173"/>
  <c r="K172" s="1"/>
  <c r="L173"/>
  <c r="L172" s="1"/>
  <c r="L113" s="1"/>
  <c r="M173"/>
  <c r="M172" s="1"/>
  <c r="M113" s="1"/>
  <c r="N173"/>
  <c r="N172" s="1"/>
  <c r="N113" s="1"/>
  <c r="O173"/>
  <c r="O172" s="1"/>
  <c r="E178"/>
  <c r="F178"/>
  <c r="G178"/>
  <c r="H178"/>
  <c r="I178"/>
  <c r="J178"/>
  <c r="K178"/>
  <c r="L178"/>
  <c r="M178"/>
  <c r="N178"/>
  <c r="O178"/>
  <c r="F180"/>
  <c r="G180"/>
  <c r="H180"/>
  <c r="I180"/>
  <c r="J180"/>
  <c r="K180"/>
  <c r="L180"/>
  <c r="M180"/>
  <c r="N180"/>
  <c r="O180"/>
  <c r="E182"/>
  <c r="F182"/>
  <c r="G182"/>
  <c r="H182"/>
  <c r="I182"/>
  <c r="J182"/>
  <c r="K182"/>
  <c r="L182"/>
  <c r="M182"/>
  <c r="N182"/>
  <c r="O182"/>
  <c r="E191"/>
  <c r="F191"/>
  <c r="G191"/>
  <c r="H191"/>
  <c r="I191"/>
  <c r="J191"/>
  <c r="K191"/>
  <c r="L191"/>
  <c r="M191"/>
  <c r="N191"/>
  <c r="O191"/>
  <c r="E193"/>
  <c r="F193"/>
  <c r="G193"/>
  <c r="H193"/>
  <c r="I193"/>
  <c r="J193"/>
  <c r="K193"/>
  <c r="L193"/>
  <c r="M193"/>
  <c r="N193"/>
  <c r="O193"/>
  <c r="E195"/>
  <c r="F195"/>
  <c r="G195"/>
  <c r="H195"/>
  <c r="I195"/>
  <c r="J195"/>
  <c r="K195"/>
  <c r="L195"/>
  <c r="M195"/>
  <c r="N195"/>
  <c r="O195"/>
  <c r="E197"/>
  <c r="F197"/>
  <c r="G197"/>
  <c r="H197"/>
  <c r="I197"/>
  <c r="J197"/>
  <c r="K197"/>
  <c r="L197"/>
  <c r="M197"/>
  <c r="N197"/>
  <c r="O197"/>
  <c r="E203"/>
  <c r="F203"/>
  <c r="G203"/>
  <c r="H203"/>
  <c r="I203"/>
  <c r="J203"/>
  <c r="K203"/>
  <c r="L203"/>
  <c r="M203"/>
  <c r="N203"/>
  <c r="O203"/>
  <c r="E205"/>
  <c r="F205"/>
  <c r="G205"/>
  <c r="H205"/>
  <c r="I205"/>
  <c r="J205"/>
  <c r="K205"/>
  <c r="L205"/>
  <c r="M205"/>
  <c r="N205"/>
  <c r="O205"/>
  <c r="E210"/>
  <c r="E209" s="1"/>
  <c r="F210"/>
  <c r="F209" s="1"/>
  <c r="G210"/>
  <c r="G209" s="1"/>
  <c r="H210"/>
  <c r="H209" s="1"/>
  <c r="I210"/>
  <c r="I209" s="1"/>
  <c r="J210"/>
  <c r="J209" s="1"/>
  <c r="K210"/>
  <c r="K209" s="1"/>
  <c r="L210"/>
  <c r="L209" s="1"/>
  <c r="M210"/>
  <c r="M209" s="1"/>
  <c r="N210"/>
  <c r="N209" s="1"/>
  <c r="O210"/>
  <c r="O209" s="1"/>
  <c r="E214"/>
  <c r="E213" s="1"/>
  <c r="F214"/>
  <c r="F213" s="1"/>
  <c r="G214"/>
  <c r="G213" s="1"/>
  <c r="H214"/>
  <c r="H213" s="1"/>
  <c r="I214"/>
  <c r="I213" s="1"/>
  <c r="J214"/>
  <c r="J213" s="1"/>
  <c r="P213" s="1"/>
  <c r="S213" s="1"/>
  <c r="K214"/>
  <c r="K213"/>
  <c r="L214"/>
  <c r="L213"/>
  <c r="M214"/>
  <c r="M213"/>
  <c r="N214"/>
  <c r="N213"/>
  <c r="O214"/>
  <c r="O213"/>
  <c r="E218"/>
  <c r="F218"/>
  <c r="G218"/>
  <c r="H218"/>
  <c r="I218"/>
  <c r="J218"/>
  <c r="K218"/>
  <c r="L218"/>
  <c r="M218"/>
  <c r="N218"/>
  <c r="O218"/>
  <c r="E220"/>
  <c r="F220"/>
  <c r="G220"/>
  <c r="H220"/>
  <c r="I220"/>
  <c r="J220"/>
  <c r="K220"/>
  <c r="L220"/>
  <c r="M220"/>
  <c r="N220"/>
  <c r="O220"/>
  <c r="E222"/>
  <c r="F222"/>
  <c r="G222"/>
  <c r="H222"/>
  <c r="I222"/>
  <c r="J222"/>
  <c r="K222"/>
  <c r="L222"/>
  <c r="M222"/>
  <c r="N222"/>
  <c r="O222"/>
  <c r="E225"/>
  <c r="F225"/>
  <c r="G225"/>
  <c r="H225"/>
  <c r="I225"/>
  <c r="J225"/>
  <c r="K225"/>
  <c r="L225"/>
  <c r="M225"/>
  <c r="N225"/>
  <c r="O225"/>
  <c r="E227"/>
  <c r="F227"/>
  <c r="G227"/>
  <c r="H227"/>
  <c r="I227"/>
  <c r="J227"/>
  <c r="K227"/>
  <c r="L227"/>
  <c r="M227"/>
  <c r="N227"/>
  <c r="O227"/>
  <c r="E229"/>
  <c r="F229"/>
  <c r="G229"/>
  <c r="H229"/>
  <c r="I229"/>
  <c r="J229"/>
  <c r="K229"/>
  <c r="L229"/>
  <c r="M229"/>
  <c r="N229"/>
  <c r="O229"/>
  <c r="E232"/>
  <c r="F232"/>
  <c r="G232"/>
  <c r="H232"/>
  <c r="I232"/>
  <c r="J232"/>
  <c r="K232"/>
  <c r="L232"/>
  <c r="M232"/>
  <c r="N232"/>
  <c r="O232"/>
  <c r="E234"/>
  <c r="F234"/>
  <c r="G234"/>
  <c r="H234"/>
  <c r="I234"/>
  <c r="J234"/>
  <c r="K234"/>
  <c r="L234"/>
  <c r="M234"/>
  <c r="N234"/>
  <c r="O234"/>
  <c r="E238"/>
  <c r="F238"/>
  <c r="P238" s="1"/>
  <c r="S238" s="1"/>
  <c r="G238"/>
  <c r="H238"/>
  <c r="H231" s="1"/>
  <c r="I238"/>
  <c r="J238"/>
  <c r="K238"/>
  <c r="L238"/>
  <c r="L231" s="1"/>
  <c r="L216" s="1"/>
  <c r="M238"/>
  <c r="N238"/>
  <c r="O238"/>
  <c r="E242"/>
  <c r="F242"/>
  <c r="G242"/>
  <c r="H242"/>
  <c r="I242"/>
  <c r="J242"/>
  <c r="K242"/>
  <c r="L242"/>
  <c r="M242"/>
  <c r="N242"/>
  <c r="O242"/>
  <c r="E247"/>
  <c r="F247"/>
  <c r="G247"/>
  <c r="H247"/>
  <c r="I247"/>
  <c r="J247"/>
  <c r="K247"/>
  <c r="L247"/>
  <c r="M247"/>
  <c r="N247"/>
  <c r="O247"/>
  <c r="E249"/>
  <c r="F249"/>
  <c r="G249"/>
  <c r="H249"/>
  <c r="I249"/>
  <c r="J249"/>
  <c r="K249"/>
  <c r="L249"/>
  <c r="M249"/>
  <c r="N249"/>
  <c r="O249"/>
  <c r="E253"/>
  <c r="F253"/>
  <c r="G253"/>
  <c r="H253"/>
  <c r="I253"/>
  <c r="J253"/>
  <c r="K253"/>
  <c r="L253"/>
  <c r="M253"/>
  <c r="N253"/>
  <c r="O253"/>
  <c r="E257"/>
  <c r="F257"/>
  <c r="G257"/>
  <c r="H257"/>
  <c r="I257"/>
  <c r="J257"/>
  <c r="K257"/>
  <c r="L257"/>
  <c r="M257"/>
  <c r="N257"/>
  <c r="O257"/>
  <c r="E259"/>
  <c r="F259"/>
  <c r="G259"/>
  <c r="H259"/>
  <c r="I259"/>
  <c r="J259"/>
  <c r="K259"/>
  <c r="L259"/>
  <c r="M259"/>
  <c r="N259"/>
  <c r="O259"/>
  <c r="E262"/>
  <c r="F262"/>
  <c r="G262"/>
  <c r="H262"/>
  <c r="I262"/>
  <c r="J262"/>
  <c r="K262"/>
  <c r="L262"/>
  <c r="M262"/>
  <c r="N262"/>
  <c r="O262"/>
  <c r="E273"/>
  <c r="F273"/>
  <c r="G273"/>
  <c r="H273"/>
  <c r="I273"/>
  <c r="J273"/>
  <c r="K273"/>
  <c r="L273"/>
  <c r="M273"/>
  <c r="N273"/>
  <c r="O273"/>
  <c r="E276"/>
  <c r="F276"/>
  <c r="H276"/>
  <c r="I276"/>
  <c r="J276"/>
  <c r="K276"/>
  <c r="L276"/>
  <c r="M276"/>
  <c r="N276"/>
  <c r="O276"/>
  <c r="E279"/>
  <c r="E278" s="1"/>
  <c r="F279"/>
  <c r="F278" s="1"/>
  <c r="G279"/>
  <c r="G278" s="1"/>
  <c r="H279"/>
  <c r="H278" s="1"/>
  <c r="I279"/>
  <c r="I278" s="1"/>
  <c r="J279"/>
  <c r="J278" s="1"/>
  <c r="K279"/>
  <c r="K278" s="1"/>
  <c r="L279"/>
  <c r="L278" s="1"/>
  <c r="M279"/>
  <c r="M278" s="1"/>
  <c r="N279"/>
  <c r="N278" s="1"/>
  <c r="O279"/>
  <c r="O278" s="1"/>
  <c r="E283"/>
  <c r="F283"/>
  <c r="F282"/>
  <c r="G283"/>
  <c r="G282" s="1"/>
  <c r="H283"/>
  <c r="H282" s="1"/>
  <c r="I283"/>
  <c r="I282" s="1"/>
  <c r="J283"/>
  <c r="J282"/>
  <c r="K283"/>
  <c r="K282"/>
  <c r="L283"/>
  <c r="L282"/>
  <c r="M283"/>
  <c r="M282"/>
  <c r="N283"/>
  <c r="N282"/>
  <c r="O283"/>
  <c r="O282"/>
  <c r="E287"/>
  <c r="E286" s="1"/>
  <c r="P286" s="1"/>
  <c r="S286" s="1"/>
  <c r="F287"/>
  <c r="F286"/>
  <c r="G287"/>
  <c r="G286"/>
  <c r="H287"/>
  <c r="H286"/>
  <c r="I287"/>
  <c r="I286"/>
  <c r="J287"/>
  <c r="J286"/>
  <c r="K287"/>
  <c r="K286"/>
  <c r="L287"/>
  <c r="L286"/>
  <c r="M287"/>
  <c r="M286"/>
  <c r="N287"/>
  <c r="N286"/>
  <c r="O287"/>
  <c r="O286"/>
  <c r="E293"/>
  <c r="F293"/>
  <c r="G293"/>
  <c r="H293"/>
  <c r="I293"/>
  <c r="J293"/>
  <c r="K293"/>
  <c r="L293"/>
  <c r="M293"/>
  <c r="N293"/>
  <c r="O293"/>
  <c r="E295"/>
  <c r="F295"/>
  <c r="G295"/>
  <c r="H295"/>
  <c r="I295"/>
  <c r="J295"/>
  <c r="K295"/>
  <c r="L295"/>
  <c r="M295"/>
  <c r="N295"/>
  <c r="O295"/>
  <c r="E298"/>
  <c r="F298"/>
  <c r="G298"/>
  <c r="H298"/>
  <c r="I298"/>
  <c r="J298"/>
  <c r="K298"/>
  <c r="L298"/>
  <c r="M298"/>
  <c r="N298"/>
  <c r="O298"/>
  <c r="E300"/>
  <c r="F300"/>
  <c r="G300"/>
  <c r="H300"/>
  <c r="I300"/>
  <c r="J300"/>
  <c r="K300"/>
  <c r="L300"/>
  <c r="M300"/>
  <c r="N300"/>
  <c r="O300"/>
  <c r="E302"/>
  <c r="F302"/>
  <c r="G302"/>
  <c r="H302"/>
  <c r="I302"/>
  <c r="J302"/>
  <c r="K302"/>
  <c r="L302"/>
  <c r="M302"/>
  <c r="N302"/>
  <c r="O302"/>
  <c r="E305"/>
  <c r="E304" s="1"/>
  <c r="F305"/>
  <c r="F304" s="1"/>
  <c r="G305"/>
  <c r="G304" s="1"/>
  <c r="H305"/>
  <c r="H304" s="1"/>
  <c r="I305"/>
  <c r="I304" s="1"/>
  <c r="J305"/>
  <c r="J304" s="1"/>
  <c r="K305"/>
  <c r="K304" s="1"/>
  <c r="L305"/>
  <c r="L304" s="1"/>
  <c r="M305"/>
  <c r="M304" s="1"/>
  <c r="N305"/>
  <c r="N304" s="1"/>
  <c r="O305"/>
  <c r="O304" s="1"/>
  <c r="E308"/>
  <c r="F308"/>
  <c r="G308"/>
  <c r="H308"/>
  <c r="I308"/>
  <c r="J308"/>
  <c r="K308"/>
  <c r="L308"/>
  <c r="M308"/>
  <c r="N308"/>
  <c r="O308"/>
  <c r="E310"/>
  <c r="F310"/>
  <c r="G310"/>
  <c r="H310"/>
  <c r="I310"/>
  <c r="J310"/>
  <c r="K310"/>
  <c r="L310"/>
  <c r="M310"/>
  <c r="N310"/>
  <c r="O310"/>
  <c r="E313"/>
  <c r="E312" s="1"/>
  <c r="F313"/>
  <c r="F312"/>
  <c r="G313"/>
  <c r="G312"/>
  <c r="H313"/>
  <c r="H312"/>
  <c r="I312"/>
  <c r="J313"/>
  <c r="J312"/>
  <c r="K313"/>
  <c r="K312"/>
  <c r="L313"/>
  <c r="L312"/>
  <c r="M313"/>
  <c r="M312"/>
  <c r="N313"/>
  <c r="N312"/>
  <c r="O313"/>
  <c r="O312"/>
  <c r="E317"/>
  <c r="F317"/>
  <c r="G317"/>
  <c r="H317"/>
  <c r="I317"/>
  <c r="J317"/>
  <c r="K317"/>
  <c r="L317"/>
  <c r="M317"/>
  <c r="N317"/>
  <c r="O317"/>
  <c r="E327"/>
  <c r="F327"/>
  <c r="G327"/>
  <c r="H327"/>
  <c r="I327"/>
  <c r="J327"/>
  <c r="K327"/>
  <c r="L327"/>
  <c r="M327"/>
  <c r="N327"/>
  <c r="O327"/>
  <c r="E335"/>
  <c r="F335"/>
  <c r="G335"/>
  <c r="H335"/>
  <c r="I335"/>
  <c r="J335"/>
  <c r="K335"/>
  <c r="L335"/>
  <c r="M335"/>
  <c r="N335"/>
  <c r="O335"/>
  <c r="E348"/>
  <c r="F348"/>
  <c r="G348"/>
  <c r="H348"/>
  <c r="I348"/>
  <c r="J348"/>
  <c r="K348"/>
  <c r="L348"/>
  <c r="M348"/>
  <c r="N348"/>
  <c r="O348"/>
  <c r="E352"/>
  <c r="F352"/>
  <c r="G352"/>
  <c r="H352"/>
  <c r="I352"/>
  <c r="J352"/>
  <c r="K352"/>
  <c r="L352"/>
  <c r="M352"/>
  <c r="N352"/>
  <c r="O352"/>
  <c r="F356"/>
  <c r="H356"/>
  <c r="I356"/>
  <c r="J356"/>
  <c r="K356"/>
  <c r="L356"/>
  <c r="M356"/>
  <c r="N356"/>
  <c r="O356"/>
  <c r="E358"/>
  <c r="F358"/>
  <c r="G358"/>
  <c r="H358"/>
  <c r="I358"/>
  <c r="J358"/>
  <c r="K358"/>
  <c r="L358"/>
  <c r="M358"/>
  <c r="N358"/>
  <c r="O358"/>
  <c r="E364"/>
  <c r="F364"/>
  <c r="G364"/>
  <c r="H364"/>
  <c r="I364"/>
  <c r="J364"/>
  <c r="K364"/>
  <c r="L364"/>
  <c r="M364"/>
  <c r="N364"/>
  <c r="O364"/>
  <c r="E366"/>
  <c r="F366"/>
  <c r="G366"/>
  <c r="H366"/>
  <c r="I366"/>
  <c r="J366"/>
  <c r="K366"/>
  <c r="L366"/>
  <c r="M366"/>
  <c r="N366"/>
  <c r="O366"/>
  <c r="E369"/>
  <c r="F369"/>
  <c r="G369"/>
  <c r="H369"/>
  <c r="I369"/>
  <c r="J369"/>
  <c r="K369"/>
  <c r="L369"/>
  <c r="M369"/>
  <c r="N369"/>
  <c r="O369"/>
  <c r="E371"/>
  <c r="F371"/>
  <c r="G371"/>
  <c r="H371"/>
  <c r="I371"/>
  <c r="J371"/>
  <c r="K371"/>
  <c r="L371"/>
  <c r="M371"/>
  <c r="N371"/>
  <c r="O371"/>
  <c r="E373"/>
  <c r="F373"/>
  <c r="G373"/>
  <c r="H373"/>
  <c r="I373"/>
  <c r="J373"/>
  <c r="K373"/>
  <c r="L373"/>
  <c r="M373"/>
  <c r="N373"/>
  <c r="O373"/>
  <c r="E375"/>
  <c r="F375"/>
  <c r="G375"/>
  <c r="H375"/>
  <c r="I375"/>
  <c r="J375"/>
  <c r="K375"/>
  <c r="L375"/>
  <c r="M375"/>
  <c r="N375"/>
  <c r="O375"/>
  <c r="E377"/>
  <c r="F377"/>
  <c r="G377"/>
  <c r="H377"/>
  <c r="I377"/>
  <c r="J377"/>
  <c r="K377"/>
  <c r="L377"/>
  <c r="M377"/>
  <c r="N377"/>
  <c r="O377"/>
  <c r="E380"/>
  <c r="F380"/>
  <c r="G380"/>
  <c r="H380"/>
  <c r="I380"/>
  <c r="J380"/>
  <c r="K380"/>
  <c r="L380"/>
  <c r="M380"/>
  <c r="N380"/>
  <c r="O380"/>
  <c r="E383"/>
  <c r="F383"/>
  <c r="G383"/>
  <c r="H383"/>
  <c r="I383"/>
  <c r="J383"/>
  <c r="K383"/>
  <c r="L383"/>
  <c r="M383"/>
  <c r="N383"/>
  <c r="O383"/>
  <c r="E386"/>
  <c r="F386"/>
  <c r="G386"/>
  <c r="H386"/>
  <c r="I386"/>
  <c r="J386"/>
  <c r="K386"/>
  <c r="L386"/>
  <c r="M386"/>
  <c r="N386"/>
  <c r="O386"/>
  <c r="E390"/>
  <c r="F390"/>
  <c r="G390"/>
  <c r="H390"/>
  <c r="I390"/>
  <c r="J390"/>
  <c r="K390"/>
  <c r="L390"/>
  <c r="M390"/>
  <c r="N390"/>
  <c r="O390"/>
  <c r="E393"/>
  <c r="F393"/>
  <c r="H393"/>
  <c r="I393"/>
  <c r="J393"/>
  <c r="K393"/>
  <c r="L393"/>
  <c r="M393"/>
  <c r="N393"/>
  <c r="O393"/>
  <c r="E395"/>
  <c r="F395"/>
  <c r="G395"/>
  <c r="H395"/>
  <c r="I395"/>
  <c r="J395"/>
  <c r="K395"/>
  <c r="L395"/>
  <c r="M395"/>
  <c r="N395"/>
  <c r="O395"/>
  <c r="E397"/>
  <c r="F397"/>
  <c r="G397"/>
  <c r="H397"/>
  <c r="I397"/>
  <c r="J397"/>
  <c r="K397"/>
  <c r="L397"/>
  <c r="M397"/>
  <c r="N397"/>
  <c r="O397"/>
  <c r="E403"/>
  <c r="F403"/>
  <c r="G403"/>
  <c r="H403"/>
  <c r="I403"/>
  <c r="J403"/>
  <c r="K403"/>
  <c r="L403"/>
  <c r="M403"/>
  <c r="N403"/>
  <c r="O403"/>
  <c r="E407"/>
  <c r="F407"/>
  <c r="G407"/>
  <c r="H407"/>
  <c r="I407"/>
  <c r="J407"/>
  <c r="K407"/>
  <c r="L407"/>
  <c r="M407"/>
  <c r="N407"/>
  <c r="O407"/>
  <c r="E412"/>
  <c r="F412"/>
  <c r="G412"/>
  <c r="H412"/>
  <c r="I412"/>
  <c r="J412"/>
  <c r="K412"/>
  <c r="L412"/>
  <c r="M412"/>
  <c r="N412"/>
  <c r="O412"/>
  <c r="E420"/>
  <c r="E419" s="1"/>
  <c r="F420"/>
  <c r="F419" s="1"/>
  <c r="G420"/>
  <c r="G419" s="1"/>
  <c r="G418" s="1"/>
  <c r="H420"/>
  <c r="H419" s="1"/>
  <c r="I420"/>
  <c r="I419" s="1"/>
  <c r="J420"/>
  <c r="J419"/>
  <c r="K420"/>
  <c r="K419"/>
  <c r="L420"/>
  <c r="L419"/>
  <c r="M420"/>
  <c r="M419"/>
  <c r="N420"/>
  <c r="N419"/>
  <c r="O420"/>
  <c r="O419"/>
  <c r="E423"/>
  <c r="F423"/>
  <c r="F422" s="1"/>
  <c r="G423"/>
  <c r="G422" s="1"/>
  <c r="H423"/>
  <c r="H422" s="1"/>
  <c r="I423"/>
  <c r="I422" s="1"/>
  <c r="J423"/>
  <c r="J422" s="1"/>
  <c r="K423"/>
  <c r="K422" s="1"/>
  <c r="L423"/>
  <c r="L422" s="1"/>
  <c r="M423"/>
  <c r="M422" s="1"/>
  <c r="N423"/>
  <c r="N422" s="1"/>
  <c r="O423"/>
  <c r="O422" s="1"/>
  <c r="E426"/>
  <c r="E425" s="1"/>
  <c r="P425" s="1"/>
  <c r="S425" s="1"/>
  <c r="F426"/>
  <c r="F425"/>
  <c r="G426"/>
  <c r="G425"/>
  <c r="H426"/>
  <c r="H425"/>
  <c r="I426"/>
  <c r="I425"/>
  <c r="J426"/>
  <c r="J425"/>
  <c r="K426"/>
  <c r="K425"/>
  <c r="L426"/>
  <c r="L425"/>
  <c r="M426"/>
  <c r="M425"/>
  <c r="N426"/>
  <c r="N425"/>
  <c r="O426"/>
  <c r="O425"/>
  <c r="E434"/>
  <c r="F434"/>
  <c r="F433" s="1"/>
  <c r="G434"/>
  <c r="H434"/>
  <c r="I434"/>
  <c r="J434"/>
  <c r="J433" s="1"/>
  <c r="K434"/>
  <c r="L434"/>
  <c r="M434"/>
  <c r="N434"/>
  <c r="N433" s="1"/>
  <c r="O434"/>
  <c r="E436"/>
  <c r="E433" s="1"/>
  <c r="F436"/>
  <c r="G436"/>
  <c r="H436"/>
  <c r="I436"/>
  <c r="I433" s="1"/>
  <c r="J436"/>
  <c r="K436"/>
  <c r="L436"/>
  <c r="M436"/>
  <c r="M433" s="1"/>
  <c r="N436"/>
  <c r="O436"/>
  <c r="E439"/>
  <c r="F439"/>
  <c r="F438" s="1"/>
  <c r="G439"/>
  <c r="G438" s="1"/>
  <c r="H439"/>
  <c r="H438" s="1"/>
  <c r="I439"/>
  <c r="I438" s="1"/>
  <c r="J439"/>
  <c r="J438" s="1"/>
  <c r="K439"/>
  <c r="K438" s="1"/>
  <c r="L439"/>
  <c r="L438" s="1"/>
  <c r="M439"/>
  <c r="M438" s="1"/>
  <c r="N439"/>
  <c r="N438" s="1"/>
  <c r="O439"/>
  <c r="O438" s="1"/>
  <c r="E442"/>
  <c r="E441" s="1"/>
  <c r="P441" s="1"/>
  <c r="S441" s="1"/>
  <c r="F442"/>
  <c r="F441"/>
  <c r="G442"/>
  <c r="G441"/>
  <c r="H442"/>
  <c r="H441"/>
  <c r="I442"/>
  <c r="I441"/>
  <c r="J442"/>
  <c r="J441"/>
  <c r="K442"/>
  <c r="K441"/>
  <c r="L442"/>
  <c r="L441"/>
  <c r="M442"/>
  <c r="M441"/>
  <c r="N442"/>
  <c r="N441"/>
  <c r="O442"/>
  <c r="O441"/>
  <c r="E445"/>
  <c r="F445"/>
  <c r="F444" s="1"/>
  <c r="G445"/>
  <c r="G444" s="1"/>
  <c r="H445"/>
  <c r="H444" s="1"/>
  <c r="I445"/>
  <c r="I444" s="1"/>
  <c r="J445"/>
  <c r="J444" s="1"/>
  <c r="K445"/>
  <c r="K444" s="1"/>
  <c r="L445"/>
  <c r="L444" s="1"/>
  <c r="M445"/>
  <c r="M444" s="1"/>
  <c r="N445"/>
  <c r="N444" s="1"/>
  <c r="O445"/>
  <c r="O444" s="1"/>
  <c r="E449"/>
  <c r="E448" s="1"/>
  <c r="F449"/>
  <c r="F448"/>
  <c r="G449"/>
  <c r="G448"/>
  <c r="H449"/>
  <c r="H448"/>
  <c r="I449"/>
  <c r="I448"/>
  <c r="J449"/>
  <c r="J448"/>
  <c r="K449"/>
  <c r="K448"/>
  <c r="L449"/>
  <c r="L448"/>
  <c r="M449"/>
  <c r="M448"/>
  <c r="N449"/>
  <c r="N448"/>
  <c r="O449"/>
  <c r="O448"/>
  <c r="E452"/>
  <c r="F452"/>
  <c r="F451" s="1"/>
  <c r="G452"/>
  <c r="G451" s="1"/>
  <c r="H452"/>
  <c r="H451" s="1"/>
  <c r="I452"/>
  <c r="I451" s="1"/>
  <c r="J452"/>
  <c r="J451" s="1"/>
  <c r="K452"/>
  <c r="K451" s="1"/>
  <c r="L452"/>
  <c r="L451" s="1"/>
  <c r="M452"/>
  <c r="M451" s="1"/>
  <c r="N452"/>
  <c r="N451" s="1"/>
  <c r="O452"/>
  <c r="O451" s="1"/>
  <c r="E457"/>
  <c r="E456" s="1"/>
  <c r="P456" s="1"/>
  <c r="S456" s="1"/>
  <c r="F457"/>
  <c r="F456"/>
  <c r="G457"/>
  <c r="G456"/>
  <c r="H457"/>
  <c r="H456"/>
  <c r="I457"/>
  <c r="I456"/>
  <c r="J457"/>
  <c r="J456"/>
  <c r="K457"/>
  <c r="K456"/>
  <c r="L457"/>
  <c r="L456"/>
  <c r="M457"/>
  <c r="M456"/>
  <c r="N457"/>
  <c r="N456"/>
  <c r="O457"/>
  <c r="O456"/>
  <c r="E461"/>
  <c r="F461"/>
  <c r="P461" s="1"/>
  <c r="S461" s="1"/>
  <c r="G461"/>
  <c r="H461"/>
  <c r="I461"/>
  <c r="J461"/>
  <c r="K461"/>
  <c r="L461"/>
  <c r="M461"/>
  <c r="N461"/>
  <c r="O461"/>
  <c r="E463"/>
  <c r="E460" s="1"/>
  <c r="F463"/>
  <c r="G463"/>
  <c r="H463"/>
  <c r="I463"/>
  <c r="I460" s="1"/>
  <c r="J463"/>
  <c r="K463"/>
  <c r="L463"/>
  <c r="M463"/>
  <c r="M460" s="1"/>
  <c r="N463"/>
  <c r="O463"/>
  <c r="E465"/>
  <c r="F465"/>
  <c r="F460" s="1"/>
  <c r="G465"/>
  <c r="H465"/>
  <c r="I465"/>
  <c r="J465"/>
  <c r="K465"/>
  <c r="L465"/>
  <c r="L460" s="1"/>
  <c r="M465"/>
  <c r="N465"/>
  <c r="N460" s="1"/>
  <c r="O465"/>
  <c r="E468"/>
  <c r="P468" s="1"/>
  <c r="S468" s="1"/>
  <c r="F468"/>
  <c r="G468"/>
  <c r="G467" s="1"/>
  <c r="G459" s="1"/>
  <c r="H468"/>
  <c r="I468"/>
  <c r="J468"/>
  <c r="K468"/>
  <c r="K467" s="1"/>
  <c r="L468"/>
  <c r="M468"/>
  <c r="M467" s="1"/>
  <c r="N468"/>
  <c r="O468"/>
  <c r="E470"/>
  <c r="F470"/>
  <c r="F467" s="1"/>
  <c r="G470"/>
  <c r="H470"/>
  <c r="I470"/>
  <c r="J470"/>
  <c r="K470"/>
  <c r="L470"/>
  <c r="L467" s="1"/>
  <c r="M470"/>
  <c r="N470"/>
  <c r="N467" s="1"/>
  <c r="O470"/>
  <c r="E472"/>
  <c r="F472"/>
  <c r="G472"/>
  <c r="H472"/>
  <c r="I472"/>
  <c r="J472"/>
  <c r="K472"/>
  <c r="L472"/>
  <c r="M472"/>
  <c r="N472"/>
  <c r="O472"/>
  <c r="E476"/>
  <c r="F476"/>
  <c r="F475" s="1"/>
  <c r="G476"/>
  <c r="G475" s="1"/>
  <c r="H476"/>
  <c r="H475" s="1"/>
  <c r="I476"/>
  <c r="I475" s="1"/>
  <c r="J476"/>
  <c r="J475" s="1"/>
  <c r="K476"/>
  <c r="K475" s="1"/>
  <c r="L476"/>
  <c r="L475" s="1"/>
  <c r="M476"/>
  <c r="M475" s="1"/>
  <c r="N476"/>
  <c r="N475" s="1"/>
  <c r="O476"/>
  <c r="O475" s="1"/>
  <c r="E479"/>
  <c r="E478" s="1"/>
  <c r="P478" s="1"/>
  <c r="S478" s="1"/>
  <c r="F479"/>
  <c r="F478"/>
  <c r="G479"/>
  <c r="G478"/>
  <c r="H479"/>
  <c r="H478"/>
  <c r="I479"/>
  <c r="I478"/>
  <c r="J479"/>
  <c r="J478"/>
  <c r="K479"/>
  <c r="K478"/>
  <c r="L479"/>
  <c r="L478"/>
  <c r="M479"/>
  <c r="M478"/>
  <c r="N479"/>
  <c r="N478"/>
  <c r="O479"/>
  <c r="O478"/>
  <c r="E483"/>
  <c r="F483"/>
  <c r="F482" s="1"/>
  <c r="G483"/>
  <c r="G482" s="1"/>
  <c r="H483"/>
  <c r="H482" s="1"/>
  <c r="I483"/>
  <c r="I482" s="1"/>
  <c r="J483"/>
  <c r="J482" s="1"/>
  <c r="K483"/>
  <c r="K482" s="1"/>
  <c r="L483"/>
  <c r="L482" s="1"/>
  <c r="M483"/>
  <c r="M482" s="1"/>
  <c r="N483"/>
  <c r="N482" s="1"/>
  <c r="O483"/>
  <c r="O482" s="1"/>
  <c r="E486"/>
  <c r="E485" s="1"/>
  <c r="F486"/>
  <c r="F485"/>
  <c r="G486"/>
  <c r="G485"/>
  <c r="H486"/>
  <c r="H485"/>
  <c r="I486"/>
  <c r="I485"/>
  <c r="J486"/>
  <c r="J485"/>
  <c r="K486"/>
  <c r="K485"/>
  <c r="L486"/>
  <c r="L485"/>
  <c r="M486"/>
  <c r="M485"/>
  <c r="N486"/>
  <c r="N485"/>
  <c r="O486"/>
  <c r="O485"/>
  <c r="E490"/>
  <c r="F490"/>
  <c r="F489" s="1"/>
  <c r="G490"/>
  <c r="G489"/>
  <c r="G488" s="1"/>
  <c r="H490"/>
  <c r="H489" s="1"/>
  <c r="H488" s="1"/>
  <c r="I490"/>
  <c r="I489" s="1"/>
  <c r="I488" s="1"/>
  <c r="J490"/>
  <c r="J489" s="1"/>
  <c r="J488" s="1"/>
  <c r="K490"/>
  <c r="K489" s="1"/>
  <c r="K488" s="1"/>
  <c r="L490"/>
  <c r="L489" s="1"/>
  <c r="L488" s="1"/>
  <c r="M490"/>
  <c r="M489" s="1"/>
  <c r="M488" s="1"/>
  <c r="N490"/>
  <c r="N489" s="1"/>
  <c r="N488" s="1"/>
  <c r="O490"/>
  <c r="O489"/>
  <c r="O488" s="1"/>
  <c r="E496"/>
  <c r="F496"/>
  <c r="F495" s="1"/>
  <c r="G496"/>
  <c r="G495" s="1"/>
  <c r="H496"/>
  <c r="H495" s="1"/>
  <c r="I496"/>
  <c r="I495" s="1"/>
  <c r="J496"/>
  <c r="J495" s="1"/>
  <c r="K496"/>
  <c r="K495" s="1"/>
  <c r="L496"/>
  <c r="L495" s="1"/>
  <c r="M496"/>
  <c r="M495" s="1"/>
  <c r="N496"/>
  <c r="N495" s="1"/>
  <c r="O496"/>
  <c r="O495" s="1"/>
  <c r="E499"/>
  <c r="F499"/>
  <c r="F498" s="1"/>
  <c r="G499"/>
  <c r="G498" s="1"/>
  <c r="H499"/>
  <c r="H498" s="1"/>
  <c r="I499"/>
  <c r="I498" s="1"/>
  <c r="J499"/>
  <c r="J498" s="1"/>
  <c r="K499"/>
  <c r="K498" s="1"/>
  <c r="L499"/>
  <c r="L498" s="1"/>
  <c r="M499"/>
  <c r="M498" s="1"/>
  <c r="N499"/>
  <c r="N498" s="1"/>
  <c r="O499"/>
  <c r="O498" s="1"/>
  <c r="E503"/>
  <c r="E502" s="1"/>
  <c r="F503"/>
  <c r="F502" s="1"/>
  <c r="G503"/>
  <c r="G502" s="1"/>
  <c r="H503"/>
  <c r="H502" s="1"/>
  <c r="I503"/>
  <c r="I502" s="1"/>
  <c r="J503"/>
  <c r="J502" s="1"/>
  <c r="K503"/>
  <c r="K502" s="1"/>
  <c r="L503"/>
  <c r="L502" s="1"/>
  <c r="M503"/>
  <c r="M502" s="1"/>
  <c r="N503"/>
  <c r="N502" s="1"/>
  <c r="O503"/>
  <c r="O502" s="1"/>
  <c r="E506"/>
  <c r="F506"/>
  <c r="G506"/>
  <c r="H506"/>
  <c r="I506"/>
  <c r="J506"/>
  <c r="K506"/>
  <c r="L506"/>
  <c r="M506"/>
  <c r="N506"/>
  <c r="O506"/>
  <c r="E514"/>
  <c r="F514"/>
  <c r="G514"/>
  <c r="H514"/>
  <c r="I514"/>
  <c r="J514"/>
  <c r="K514"/>
  <c r="L514"/>
  <c r="M514"/>
  <c r="N514"/>
  <c r="O514"/>
  <c r="E517"/>
  <c r="F517"/>
  <c r="F516"/>
  <c r="G517"/>
  <c r="G516"/>
  <c r="H517"/>
  <c r="H516"/>
  <c r="I517"/>
  <c r="I516"/>
  <c r="J517"/>
  <c r="J516"/>
  <c r="K517"/>
  <c r="K516"/>
  <c r="L517"/>
  <c r="L516"/>
  <c r="M517"/>
  <c r="M516"/>
  <c r="N517"/>
  <c r="N516"/>
  <c r="O517"/>
  <c r="O516"/>
  <c r="E520"/>
  <c r="F520"/>
  <c r="F519" s="1"/>
  <c r="G520"/>
  <c r="G519" s="1"/>
  <c r="H520"/>
  <c r="H519" s="1"/>
  <c r="I520"/>
  <c r="I519" s="1"/>
  <c r="J520"/>
  <c r="J519" s="1"/>
  <c r="K520"/>
  <c r="K519" s="1"/>
  <c r="L520"/>
  <c r="L519" s="1"/>
  <c r="M520"/>
  <c r="M519" s="1"/>
  <c r="N520"/>
  <c r="N519" s="1"/>
  <c r="O520"/>
  <c r="O519" s="1"/>
  <c r="E524"/>
  <c r="F524"/>
  <c r="G524"/>
  <c r="H524"/>
  <c r="I524"/>
  <c r="J524"/>
  <c r="K524"/>
  <c r="L524"/>
  <c r="M524"/>
  <c r="N524"/>
  <c r="O524"/>
  <c r="E526"/>
  <c r="F526"/>
  <c r="G526"/>
  <c r="H526"/>
  <c r="I526"/>
  <c r="J526"/>
  <c r="K526"/>
  <c r="L526"/>
  <c r="M526"/>
  <c r="N526"/>
  <c r="O526"/>
  <c r="E529"/>
  <c r="F529"/>
  <c r="G529"/>
  <c r="H529"/>
  <c r="I529"/>
  <c r="J529"/>
  <c r="K529"/>
  <c r="L529"/>
  <c r="M529"/>
  <c r="N529"/>
  <c r="O529"/>
  <c r="E531"/>
  <c r="F531"/>
  <c r="G531"/>
  <c r="H531"/>
  <c r="I531"/>
  <c r="J531"/>
  <c r="K531"/>
  <c r="L531"/>
  <c r="M531"/>
  <c r="N531"/>
  <c r="O531"/>
  <c r="E533"/>
  <c r="F533"/>
  <c r="G533"/>
  <c r="H533"/>
  <c r="I533"/>
  <c r="J533"/>
  <c r="K533"/>
  <c r="L533"/>
  <c r="M533"/>
  <c r="N533"/>
  <c r="O533"/>
  <c r="E536"/>
  <c r="F536"/>
  <c r="G536"/>
  <c r="H536"/>
  <c r="I536"/>
  <c r="J536"/>
  <c r="K536"/>
  <c r="L536"/>
  <c r="M536"/>
  <c r="N536"/>
  <c r="O536"/>
  <c r="E538"/>
  <c r="F538"/>
  <c r="G538"/>
  <c r="H538"/>
  <c r="I538"/>
  <c r="J538"/>
  <c r="K538"/>
  <c r="L538"/>
  <c r="M538"/>
  <c r="N538"/>
  <c r="O538"/>
  <c r="E542"/>
  <c r="F542"/>
  <c r="G542"/>
  <c r="H542"/>
  <c r="I542"/>
  <c r="J542"/>
  <c r="K542"/>
  <c r="L542"/>
  <c r="M542"/>
  <c r="N542"/>
  <c r="O542"/>
  <c r="E547"/>
  <c r="F547"/>
  <c r="G547"/>
  <c r="H547"/>
  <c r="I547"/>
  <c r="J547"/>
  <c r="K547"/>
  <c r="L547"/>
  <c r="M547"/>
  <c r="N547"/>
  <c r="O547"/>
  <c r="E549"/>
  <c r="F549"/>
  <c r="G549"/>
  <c r="H549"/>
  <c r="I549"/>
  <c r="J549"/>
  <c r="K549"/>
  <c r="L549"/>
  <c r="M549"/>
  <c r="N549"/>
  <c r="O549"/>
  <c r="E552"/>
  <c r="F552"/>
  <c r="G552"/>
  <c r="H552"/>
  <c r="I552"/>
  <c r="J552"/>
  <c r="K552"/>
  <c r="L552"/>
  <c r="M552"/>
  <c r="N552"/>
  <c r="O552"/>
  <c r="E554"/>
  <c r="F554"/>
  <c r="G554"/>
  <c r="H554"/>
  <c r="I554"/>
  <c r="J554"/>
  <c r="K554"/>
  <c r="L554"/>
  <c r="M554"/>
  <c r="N554"/>
  <c r="O554"/>
  <c r="E556"/>
  <c r="F556"/>
  <c r="G556"/>
  <c r="H556"/>
  <c r="I556"/>
  <c r="J556"/>
  <c r="K556"/>
  <c r="L556"/>
  <c r="M556"/>
  <c r="N556"/>
  <c r="O556"/>
  <c r="E558"/>
  <c r="F558"/>
  <c r="G558"/>
  <c r="H558"/>
  <c r="I558"/>
  <c r="J558"/>
  <c r="K558"/>
  <c r="L558"/>
  <c r="M558"/>
  <c r="N558"/>
  <c r="O558"/>
  <c r="E561"/>
  <c r="F561"/>
  <c r="G561"/>
  <c r="H561"/>
  <c r="I561"/>
  <c r="J561"/>
  <c r="K561"/>
  <c r="L561"/>
  <c r="M561"/>
  <c r="N561"/>
  <c r="O561"/>
  <c r="E563"/>
  <c r="F563"/>
  <c r="G563"/>
  <c r="H563"/>
  <c r="I563"/>
  <c r="J563"/>
  <c r="K563"/>
  <c r="L563"/>
  <c r="M563"/>
  <c r="N563"/>
  <c r="O563"/>
  <c r="E565"/>
  <c r="F565"/>
  <c r="G565"/>
  <c r="H565"/>
  <c r="I565"/>
  <c r="J565"/>
  <c r="K565"/>
  <c r="L565"/>
  <c r="M565"/>
  <c r="N565"/>
  <c r="O565"/>
  <c r="E569"/>
  <c r="F569"/>
  <c r="F568" s="1"/>
  <c r="G569"/>
  <c r="G568"/>
  <c r="G567" s="1"/>
  <c r="H569"/>
  <c r="H568" s="1"/>
  <c r="H567" s="1"/>
  <c r="I569"/>
  <c r="I568"/>
  <c r="I567" s="1"/>
  <c r="J569"/>
  <c r="J568" s="1"/>
  <c r="J567" s="1"/>
  <c r="K569"/>
  <c r="K568" s="1"/>
  <c r="K567" s="1"/>
  <c r="L569"/>
  <c r="L568"/>
  <c r="L567" s="1"/>
  <c r="M569"/>
  <c r="M568"/>
  <c r="M567" s="1"/>
  <c r="N569"/>
  <c r="N568" s="1"/>
  <c r="N567" s="1"/>
  <c r="O569"/>
  <c r="O568"/>
  <c r="O567" s="1"/>
  <c r="E573"/>
  <c r="F573"/>
  <c r="F572"/>
  <c r="F571" s="1"/>
  <c r="G573"/>
  <c r="G572"/>
  <c r="G571" s="1"/>
  <c r="H573"/>
  <c r="H572" s="1"/>
  <c r="H571" s="1"/>
  <c r="I573"/>
  <c r="I572" s="1"/>
  <c r="I571" s="1"/>
  <c r="J573"/>
  <c r="J572" s="1"/>
  <c r="J571" s="1"/>
  <c r="K573"/>
  <c r="K572" s="1"/>
  <c r="L573"/>
  <c r="L572"/>
  <c r="L571" s="1"/>
  <c r="M573"/>
  <c r="M572" s="1"/>
  <c r="M571" s="1"/>
  <c r="N573"/>
  <c r="N572" s="1"/>
  <c r="N571" s="1"/>
  <c r="O573"/>
  <c r="O572" s="1"/>
  <c r="O571" s="1"/>
  <c r="E577"/>
  <c r="F577"/>
  <c r="F576" s="1"/>
  <c r="G577"/>
  <c r="G576"/>
  <c r="G575" s="1"/>
  <c r="H577"/>
  <c r="H576" s="1"/>
  <c r="H575" s="1"/>
  <c r="I577"/>
  <c r="I576" s="1"/>
  <c r="I575" s="1"/>
  <c r="J577"/>
  <c r="J576" s="1"/>
  <c r="J575" s="1"/>
  <c r="K577"/>
  <c r="K576" s="1"/>
  <c r="K575" s="1"/>
  <c r="L577"/>
  <c r="L576" s="1"/>
  <c r="L575" s="1"/>
  <c r="M577"/>
  <c r="M576" s="1"/>
  <c r="M575" s="1"/>
  <c r="N577"/>
  <c r="N576" s="1"/>
  <c r="N575" s="1"/>
  <c r="O577"/>
  <c r="O576" s="1"/>
  <c r="O575" s="1"/>
  <c r="E581"/>
  <c r="F581"/>
  <c r="G581"/>
  <c r="H581"/>
  <c r="I581"/>
  <c r="J581"/>
  <c r="K581"/>
  <c r="L581"/>
  <c r="M581"/>
  <c r="N581"/>
  <c r="O581"/>
  <c r="E583"/>
  <c r="F583"/>
  <c r="G583"/>
  <c r="H583"/>
  <c r="I583"/>
  <c r="J583"/>
  <c r="K583"/>
  <c r="L583"/>
  <c r="M583"/>
  <c r="N583"/>
  <c r="O583"/>
  <c r="E588"/>
  <c r="F588"/>
  <c r="F587" s="1"/>
  <c r="G588"/>
  <c r="G587"/>
  <c r="H588"/>
  <c r="H587"/>
  <c r="I588"/>
  <c r="I587"/>
  <c r="J588"/>
  <c r="J587"/>
  <c r="K588"/>
  <c r="K587"/>
  <c r="L588"/>
  <c r="L587"/>
  <c r="M588"/>
  <c r="M587"/>
  <c r="N588"/>
  <c r="N587"/>
  <c r="O588"/>
  <c r="O587"/>
  <c r="E592"/>
  <c r="F592"/>
  <c r="G592"/>
  <c r="H592"/>
  <c r="I592"/>
  <c r="J592"/>
  <c r="K592"/>
  <c r="L592"/>
  <c r="M592"/>
  <c r="N592"/>
  <c r="O592"/>
  <c r="E596"/>
  <c r="F596"/>
  <c r="G596"/>
  <c r="H596"/>
  <c r="I596"/>
  <c r="J596"/>
  <c r="K596"/>
  <c r="L596"/>
  <c r="M596"/>
  <c r="N596"/>
  <c r="O596"/>
  <c r="E599"/>
  <c r="F599"/>
  <c r="G599"/>
  <c r="H599"/>
  <c r="I599"/>
  <c r="J599"/>
  <c r="K599"/>
  <c r="L599"/>
  <c r="M599"/>
  <c r="N599"/>
  <c r="O599"/>
  <c r="E602"/>
  <c r="F602"/>
  <c r="G602"/>
  <c r="H602"/>
  <c r="I602"/>
  <c r="J602"/>
  <c r="K602"/>
  <c r="L602"/>
  <c r="M602"/>
  <c r="N602"/>
  <c r="O602"/>
  <c r="E604"/>
  <c r="F604"/>
  <c r="G604"/>
  <c r="H604"/>
  <c r="I604"/>
  <c r="J604"/>
  <c r="K604"/>
  <c r="L604"/>
  <c r="M604"/>
  <c r="N604"/>
  <c r="O604"/>
  <c r="E608"/>
  <c r="F608"/>
  <c r="G608"/>
  <c r="H608"/>
  <c r="I608"/>
  <c r="J608"/>
  <c r="K608"/>
  <c r="L608"/>
  <c r="M608"/>
  <c r="N608"/>
  <c r="O608"/>
  <c r="E610"/>
  <c r="F610"/>
  <c r="G610"/>
  <c r="H610"/>
  <c r="I610"/>
  <c r="J610"/>
  <c r="K610"/>
  <c r="L610"/>
  <c r="M610"/>
  <c r="N610"/>
  <c r="O610"/>
  <c r="E615"/>
  <c r="F615"/>
  <c r="G615"/>
  <c r="H615"/>
  <c r="I615"/>
  <c r="J615"/>
  <c r="K615"/>
  <c r="L615"/>
  <c r="M615"/>
  <c r="N615"/>
  <c r="O615"/>
  <c r="E617"/>
  <c r="F617"/>
  <c r="G617"/>
  <c r="H617"/>
  <c r="I617"/>
  <c r="J617"/>
  <c r="K617"/>
  <c r="L617"/>
  <c r="M617"/>
  <c r="N617"/>
  <c r="O617"/>
  <c r="E619"/>
  <c r="F619"/>
  <c r="G619"/>
  <c r="H619"/>
  <c r="I619"/>
  <c r="J619"/>
  <c r="K619"/>
  <c r="L619"/>
  <c r="M619"/>
  <c r="N619"/>
  <c r="O619"/>
  <c r="E621"/>
  <c r="F621"/>
  <c r="G621"/>
  <c r="H621"/>
  <c r="I621"/>
  <c r="J621"/>
  <c r="K621"/>
  <c r="L621"/>
  <c r="M621"/>
  <c r="N621"/>
  <c r="O621"/>
  <c r="E623"/>
  <c r="F623"/>
  <c r="G623"/>
  <c r="H623"/>
  <c r="I623"/>
  <c r="J623"/>
  <c r="K623"/>
  <c r="L623"/>
  <c r="M623"/>
  <c r="N623"/>
  <c r="O623"/>
  <c r="E627"/>
  <c r="F627"/>
  <c r="F626" s="1"/>
  <c r="G627"/>
  <c r="G626" s="1"/>
  <c r="H627"/>
  <c r="H626" s="1"/>
  <c r="I627"/>
  <c r="I626" s="1"/>
  <c r="J627"/>
  <c r="J626" s="1"/>
  <c r="K627"/>
  <c r="K626" s="1"/>
  <c r="L627"/>
  <c r="L626" s="1"/>
  <c r="M627"/>
  <c r="M626" s="1"/>
  <c r="N627"/>
  <c r="N626" s="1"/>
  <c r="O627"/>
  <c r="O626" s="1"/>
  <c r="E633"/>
  <c r="F633"/>
  <c r="G633"/>
  <c r="H633"/>
  <c r="I633"/>
  <c r="J633"/>
  <c r="K633"/>
  <c r="L633"/>
  <c r="M633"/>
  <c r="N633"/>
  <c r="O633"/>
  <c r="E637"/>
  <c r="F637"/>
  <c r="G637"/>
  <c r="H637"/>
  <c r="I637"/>
  <c r="J637"/>
  <c r="K637"/>
  <c r="L637"/>
  <c r="M637"/>
  <c r="N637"/>
  <c r="O637"/>
  <c r="E641"/>
  <c r="F641"/>
  <c r="G641"/>
  <c r="H641"/>
  <c r="I641"/>
  <c r="J641"/>
  <c r="K641"/>
  <c r="L641"/>
  <c r="M641"/>
  <c r="N641"/>
  <c r="O641"/>
  <c r="E645"/>
  <c r="F645"/>
  <c r="G645"/>
  <c r="H645"/>
  <c r="I645"/>
  <c r="J645"/>
  <c r="K645"/>
  <c r="L645"/>
  <c r="M645"/>
  <c r="N645"/>
  <c r="O645"/>
  <c r="F648"/>
  <c r="G648"/>
  <c r="H648"/>
  <c r="I648"/>
  <c r="J648"/>
  <c r="K648"/>
  <c r="L648"/>
  <c r="M648"/>
  <c r="N648"/>
  <c r="O648"/>
  <c r="E652"/>
  <c r="F652"/>
  <c r="G652"/>
  <c r="H652"/>
  <c r="I652"/>
  <c r="J652"/>
  <c r="K652"/>
  <c r="L652"/>
  <c r="M652"/>
  <c r="N652"/>
  <c r="O652"/>
  <c r="E654"/>
  <c r="F654"/>
  <c r="G654"/>
  <c r="H654"/>
  <c r="I654"/>
  <c r="J654"/>
  <c r="K654"/>
  <c r="L654"/>
  <c r="M654"/>
  <c r="N654"/>
  <c r="O654"/>
  <c r="E656"/>
  <c r="F656"/>
  <c r="G656"/>
  <c r="H656"/>
  <c r="I656"/>
  <c r="J656"/>
  <c r="K656"/>
  <c r="L656"/>
  <c r="M656"/>
  <c r="N656"/>
  <c r="O656"/>
  <c r="F659"/>
  <c r="F658" s="1"/>
  <c r="G659"/>
  <c r="G658" s="1"/>
  <c r="H659"/>
  <c r="H658" s="1"/>
  <c r="I659"/>
  <c r="I658" s="1"/>
  <c r="J659"/>
  <c r="J658" s="1"/>
  <c r="K659"/>
  <c r="K658" s="1"/>
  <c r="L659"/>
  <c r="L658" s="1"/>
  <c r="M659"/>
  <c r="M658" s="1"/>
  <c r="N659"/>
  <c r="N658" s="1"/>
  <c r="O659"/>
  <c r="O658" s="1"/>
  <c r="E662"/>
  <c r="F662"/>
  <c r="F661" s="1"/>
  <c r="G662"/>
  <c r="G661" s="1"/>
  <c r="H662"/>
  <c r="H661" s="1"/>
  <c r="I662"/>
  <c r="I661" s="1"/>
  <c r="J662"/>
  <c r="J661" s="1"/>
  <c r="K662"/>
  <c r="K661" s="1"/>
  <c r="L662"/>
  <c r="L661" s="1"/>
  <c r="M662"/>
  <c r="M661" s="1"/>
  <c r="N662"/>
  <c r="N661" s="1"/>
  <c r="O662"/>
  <c r="O661" s="1"/>
  <c r="E666"/>
  <c r="E665" s="1"/>
  <c r="E664" s="1"/>
  <c r="F666"/>
  <c r="F665" s="1"/>
  <c r="F664" s="1"/>
  <c r="G666"/>
  <c r="G665" s="1"/>
  <c r="G664" s="1"/>
  <c r="H666"/>
  <c r="H665" s="1"/>
  <c r="I666"/>
  <c r="I665" s="1"/>
  <c r="I664" s="1"/>
  <c r="J666"/>
  <c r="J665" s="1"/>
  <c r="J664" s="1"/>
  <c r="K666"/>
  <c r="K665" s="1"/>
  <c r="K664" s="1"/>
  <c r="L666"/>
  <c r="L665" s="1"/>
  <c r="L664" s="1"/>
  <c r="M666"/>
  <c r="M665" s="1"/>
  <c r="M664" s="1"/>
  <c r="N666"/>
  <c r="N665" s="1"/>
  <c r="N664" s="1"/>
  <c r="O666"/>
  <c r="O665" s="1"/>
  <c r="O664" s="1"/>
  <c r="D666"/>
  <c r="D662"/>
  <c r="D661" s="1"/>
  <c r="D659"/>
  <c r="D658" s="1"/>
  <c r="D656"/>
  <c r="D654"/>
  <c r="D652"/>
  <c r="D648"/>
  <c r="D645"/>
  <c r="D641"/>
  <c r="D637"/>
  <c r="D633"/>
  <c r="D627"/>
  <c r="D626" s="1"/>
  <c r="D623"/>
  <c r="D621"/>
  <c r="D619"/>
  <c r="D617"/>
  <c r="D615"/>
  <c r="D610"/>
  <c r="D608"/>
  <c r="D604"/>
  <c r="D602"/>
  <c r="D599"/>
  <c r="D596"/>
  <c r="D592"/>
  <c r="D588"/>
  <c r="D587" s="1"/>
  <c r="D583"/>
  <c r="D581"/>
  <c r="D577"/>
  <c r="D576" s="1"/>
  <c r="D575" s="1"/>
  <c r="D573"/>
  <c r="D572" s="1"/>
  <c r="D571" s="1"/>
  <c r="D568"/>
  <c r="D567" s="1"/>
  <c r="D565"/>
  <c r="D563"/>
  <c r="D561"/>
  <c r="D558"/>
  <c r="D556"/>
  <c r="D554"/>
  <c r="D552"/>
  <c r="D549"/>
  <c r="D547"/>
  <c r="D542"/>
  <c r="D538"/>
  <c r="D536"/>
  <c r="D533"/>
  <c r="D531"/>
  <c r="D529"/>
  <c r="D526"/>
  <c r="D524"/>
  <c r="D520"/>
  <c r="D519" s="1"/>
  <c r="D517"/>
  <c r="D516" s="1"/>
  <c r="D514"/>
  <c r="D506"/>
  <c r="D503"/>
  <c r="D502" s="1"/>
  <c r="D499"/>
  <c r="D498" s="1"/>
  <c r="D496"/>
  <c r="D495" s="1"/>
  <c r="D494" s="1"/>
  <c r="D490"/>
  <c r="D489" s="1"/>
  <c r="D488" s="1"/>
  <c r="D486"/>
  <c r="D485" s="1"/>
  <c r="D483"/>
  <c r="D482" s="1"/>
  <c r="D479"/>
  <c r="D478" s="1"/>
  <c r="D476"/>
  <c r="D475" s="1"/>
  <c r="D472"/>
  <c r="D470"/>
  <c r="D468"/>
  <c r="D465"/>
  <c r="D463"/>
  <c r="D461"/>
  <c r="D457"/>
  <c r="D456" s="1"/>
  <c r="D452"/>
  <c r="D451" s="1"/>
  <c r="D449"/>
  <c r="D448" s="1"/>
  <c r="D447" s="1"/>
  <c r="D445"/>
  <c r="D444" s="1"/>
  <c r="D442"/>
  <c r="D441" s="1"/>
  <c r="D439"/>
  <c r="D438" s="1"/>
  <c r="D436"/>
  <c r="D434"/>
  <c r="D433"/>
  <c r="D426"/>
  <c r="D425"/>
  <c r="D423"/>
  <c r="D422"/>
  <c r="D420"/>
  <c r="D419"/>
  <c r="D412"/>
  <c r="D407"/>
  <c r="D403"/>
  <c r="D397"/>
  <c r="D395"/>
  <c r="D393"/>
  <c r="D390"/>
  <c r="D386"/>
  <c r="D383"/>
  <c r="D380"/>
  <c r="D377"/>
  <c r="D375"/>
  <c r="D373"/>
  <c r="D371"/>
  <c r="D369"/>
  <c r="D366"/>
  <c r="D364"/>
  <c r="D358"/>
  <c r="D356"/>
  <c r="D352"/>
  <c r="D348"/>
  <c r="D335"/>
  <c r="D329" s="1"/>
  <c r="D330"/>
  <c r="D327"/>
  <c r="D317"/>
  <c r="D313"/>
  <c r="D312" s="1"/>
  <c r="D310"/>
  <c r="D308"/>
  <c r="D305"/>
  <c r="D304" s="1"/>
  <c r="D302"/>
  <c r="D300"/>
  <c r="D298"/>
  <c r="D295"/>
  <c r="D293"/>
  <c r="D287"/>
  <c r="D286" s="1"/>
  <c r="D283"/>
  <c r="D282" s="1"/>
  <c r="D279"/>
  <c r="D278" s="1"/>
  <c r="D276"/>
  <c r="D273"/>
  <c r="D262"/>
  <c r="D259"/>
  <c r="D257"/>
  <c r="D253"/>
  <c r="D249"/>
  <c r="D247"/>
  <c r="D242"/>
  <c r="D238"/>
  <c r="D234"/>
  <c r="D232"/>
  <c r="D229"/>
  <c r="D227"/>
  <c r="D225"/>
  <c r="D222"/>
  <c r="D220"/>
  <c r="D218"/>
  <c r="D214"/>
  <c r="D213" s="1"/>
  <c r="D210"/>
  <c r="D209" s="1"/>
  <c r="D205"/>
  <c r="D203"/>
  <c r="D197"/>
  <c r="D195"/>
  <c r="D193"/>
  <c r="D191"/>
  <c r="D182"/>
  <c r="D180"/>
  <c r="D178"/>
  <c r="D173"/>
  <c r="D172" s="1"/>
  <c r="D168"/>
  <c r="D164"/>
  <c r="D159"/>
  <c r="D154"/>
  <c r="D149"/>
  <c r="D144"/>
  <c r="D140"/>
  <c r="D133"/>
  <c r="D130"/>
  <c r="D123"/>
  <c r="D119" s="1"/>
  <c r="D120"/>
  <c r="D117"/>
  <c r="D115"/>
  <c r="D111"/>
  <c r="D110" s="1"/>
  <c r="D109" s="1"/>
  <c r="D107"/>
  <c r="D105"/>
  <c r="D101"/>
  <c r="D96"/>
  <c r="D95" s="1"/>
  <c r="D94" s="1"/>
  <c r="D90"/>
  <c r="D89" s="1"/>
  <c r="D78" s="1"/>
  <c r="D85"/>
  <c r="D84"/>
  <c r="D82"/>
  <c r="D80"/>
  <c r="D76"/>
  <c r="D74"/>
  <c r="D69" s="1"/>
  <c r="D68" s="1"/>
  <c r="D72"/>
  <c r="D70"/>
  <c r="D66"/>
  <c r="D65"/>
  <c r="D62"/>
  <c r="D61"/>
  <c r="D57"/>
  <c r="D56" s="1"/>
  <c r="D53"/>
  <c r="D50"/>
  <c r="D48"/>
  <c r="D46"/>
  <c r="D43"/>
  <c r="D34"/>
  <c r="D33" s="1"/>
  <c r="D32" s="1"/>
  <c r="O202"/>
  <c r="M202"/>
  <c r="K202"/>
  <c r="I202"/>
  <c r="G202"/>
  <c r="E202"/>
  <c r="O163"/>
  <c r="M163"/>
  <c r="K163"/>
  <c r="I163"/>
  <c r="G163"/>
  <c r="E163"/>
  <c r="O153"/>
  <c r="M153"/>
  <c r="K153"/>
  <c r="I153"/>
  <c r="O143"/>
  <c r="M143"/>
  <c r="K143"/>
  <c r="I143"/>
  <c r="O129"/>
  <c r="M129"/>
  <c r="K129"/>
  <c r="I129"/>
  <c r="G129"/>
  <c r="N119"/>
  <c r="L119"/>
  <c r="J119"/>
  <c r="N114"/>
  <c r="L114"/>
  <c r="J114"/>
  <c r="H114"/>
  <c r="F114"/>
  <c r="Q33"/>
  <c r="Q32" s="1"/>
  <c r="O79"/>
  <c r="M79"/>
  <c r="K79"/>
  <c r="O329"/>
  <c r="M329"/>
  <c r="K329"/>
  <c r="I329"/>
  <c r="P329" s="1"/>
  <c r="S329" s="1"/>
  <c r="O69"/>
  <c r="O68" s="1"/>
  <c r="M69"/>
  <c r="M68" s="1"/>
  <c r="K69"/>
  <c r="K68" s="1"/>
  <c r="I69"/>
  <c r="I68" s="1"/>
  <c r="R315"/>
  <c r="D467"/>
  <c r="M392"/>
  <c r="K392"/>
  <c r="O379"/>
  <c r="M379"/>
  <c r="N379"/>
  <c r="L379"/>
  <c r="J379"/>
  <c r="H379"/>
  <c r="F379"/>
  <c r="N329"/>
  <c r="L329"/>
  <c r="J329"/>
  <c r="N297"/>
  <c r="L297"/>
  <c r="J297"/>
  <c r="H297"/>
  <c r="O292"/>
  <c r="M292"/>
  <c r="K292"/>
  <c r="I292"/>
  <c r="G292"/>
  <c r="N272"/>
  <c r="L272"/>
  <c r="J272"/>
  <c r="H272"/>
  <c r="F272"/>
  <c r="Q315"/>
  <c r="D392"/>
  <c r="D256"/>
  <c r="I392"/>
  <c r="K379"/>
  <c r="G379"/>
  <c r="H329"/>
  <c r="F329"/>
  <c r="E329"/>
  <c r="D297"/>
  <c r="F297"/>
  <c r="G153"/>
  <c r="G143"/>
  <c r="E143"/>
  <c r="E129"/>
  <c r="P129" s="1"/>
  <c r="S129" s="1"/>
  <c r="H119"/>
  <c r="F119"/>
  <c r="I79"/>
  <c r="I78" s="1"/>
  <c r="G79"/>
  <c r="E79"/>
  <c r="E153"/>
  <c r="O392"/>
  <c r="I379"/>
  <c r="G392"/>
  <c r="G329"/>
  <c r="O541"/>
  <c r="M541"/>
  <c r="K541"/>
  <c r="I541"/>
  <c r="G541"/>
  <c r="E541"/>
  <c r="D79"/>
  <c r="D292"/>
  <c r="D355"/>
  <c r="D541"/>
  <c r="D614"/>
  <c r="N591"/>
  <c r="L591"/>
  <c r="J591"/>
  <c r="H591"/>
  <c r="F591"/>
  <c r="N541"/>
  <c r="L541"/>
  <c r="J541"/>
  <c r="H541"/>
  <c r="F541"/>
  <c r="D385"/>
  <c r="D418"/>
  <c r="J467"/>
  <c r="P253"/>
  <c r="S253" s="1"/>
  <c r="P247"/>
  <c r="S247" s="1"/>
  <c r="P232"/>
  <c r="S232" s="1"/>
  <c r="P227"/>
  <c r="S227" s="1"/>
  <c r="P222"/>
  <c r="S222" s="1"/>
  <c r="P218"/>
  <c r="S218" s="1"/>
  <c r="P209"/>
  <c r="S209" s="1"/>
  <c r="P195"/>
  <c r="S195" s="1"/>
  <c r="P180"/>
  <c r="S180" s="1"/>
  <c r="P123"/>
  <c r="S123" s="1"/>
  <c r="P117"/>
  <c r="S117" s="1"/>
  <c r="P105"/>
  <c r="S105" s="1"/>
  <c r="G69"/>
  <c r="G68" s="1"/>
  <c r="E69"/>
  <c r="E68" s="1"/>
  <c r="P70"/>
  <c r="S70" s="1"/>
  <c r="P53"/>
  <c r="P48"/>
  <c r="S48" s="1"/>
  <c r="P43"/>
  <c r="D224"/>
  <c r="D580"/>
  <c r="D579" s="1"/>
  <c r="D651"/>
  <c r="N580"/>
  <c r="N579" s="1"/>
  <c r="L580"/>
  <c r="L579" s="1"/>
  <c r="J580"/>
  <c r="J579" s="1"/>
  <c r="H580"/>
  <c r="H579" s="1"/>
  <c r="F580"/>
  <c r="F579" s="1"/>
  <c r="O580"/>
  <c r="O579" s="1"/>
  <c r="M580"/>
  <c r="M579" s="1"/>
  <c r="K580"/>
  <c r="K579" s="1"/>
  <c r="I580"/>
  <c r="I579" s="1"/>
  <c r="G580"/>
  <c r="G579" s="1"/>
  <c r="O551"/>
  <c r="M551"/>
  <c r="K551"/>
  <c r="I551"/>
  <c r="G551"/>
  <c r="O523"/>
  <c r="M523"/>
  <c r="K523"/>
  <c r="I523"/>
  <c r="G523"/>
  <c r="N523"/>
  <c r="L523"/>
  <c r="J523"/>
  <c r="H523"/>
  <c r="F523"/>
  <c r="O505"/>
  <c r="M505"/>
  <c r="K505"/>
  <c r="I505"/>
  <c r="G505"/>
  <c r="N505"/>
  <c r="L505"/>
  <c r="J505"/>
  <c r="H505"/>
  <c r="F505"/>
  <c r="J460"/>
  <c r="J459" s="1"/>
  <c r="O433"/>
  <c r="K433"/>
  <c r="G433"/>
  <c r="L433"/>
  <c r="H433"/>
  <c r="P295"/>
  <c r="S295" s="1"/>
  <c r="P278"/>
  <c r="S278" s="1"/>
  <c r="P262"/>
  <c r="S262" s="1"/>
  <c r="P249"/>
  <c r="S249" s="1"/>
  <c r="P234"/>
  <c r="S234" s="1"/>
  <c r="P229"/>
  <c r="S229" s="1"/>
  <c r="P220"/>
  <c r="S220" s="1"/>
  <c r="P205"/>
  <c r="S205" s="1"/>
  <c r="P197"/>
  <c r="S197" s="1"/>
  <c r="P193"/>
  <c r="S193" s="1"/>
  <c r="P182"/>
  <c r="S182" s="1"/>
  <c r="P168"/>
  <c r="S168" s="1"/>
  <c r="P159"/>
  <c r="S159" s="1"/>
  <c r="P149"/>
  <c r="S149" s="1"/>
  <c r="P140"/>
  <c r="S140" s="1"/>
  <c r="P130"/>
  <c r="S130" s="1"/>
  <c r="P107"/>
  <c r="S107" s="1"/>
  <c r="P82"/>
  <c r="S82" s="1"/>
  <c r="P76"/>
  <c r="S76" s="1"/>
  <c r="P72"/>
  <c r="S72" s="1"/>
  <c r="P50"/>
  <c r="S50" s="1"/>
  <c r="P46"/>
  <c r="S46" s="1"/>
  <c r="D241"/>
  <c r="D217"/>
  <c r="D177"/>
  <c r="F418"/>
  <c r="E661"/>
  <c r="P662"/>
  <c r="S662" s="1"/>
  <c r="E658"/>
  <c r="P659"/>
  <c r="S659"/>
  <c r="E651"/>
  <c r="P652"/>
  <c r="S652" s="1"/>
  <c r="E626"/>
  <c r="P627"/>
  <c r="S627" s="1"/>
  <c r="E587"/>
  <c r="P588"/>
  <c r="S588" s="1"/>
  <c r="E560"/>
  <c r="P561"/>
  <c r="S561"/>
  <c r="P547"/>
  <c r="S547"/>
  <c r="E528"/>
  <c r="P529"/>
  <c r="S529" s="1"/>
  <c r="P486"/>
  <c r="S486" s="1"/>
  <c r="E482"/>
  <c r="P483"/>
  <c r="S483" s="1"/>
  <c r="P465"/>
  <c r="S465" s="1"/>
  <c r="E402"/>
  <c r="P407"/>
  <c r="S407" s="1"/>
  <c r="E385"/>
  <c r="P386"/>
  <c r="S386" s="1"/>
  <c r="D114"/>
  <c r="D143"/>
  <c r="D163"/>
  <c r="D190"/>
  <c r="D202"/>
  <c r="D368"/>
  <c r="D460"/>
  <c r="D459" s="1"/>
  <c r="D528"/>
  <c r="D560"/>
  <c r="P656"/>
  <c r="S656" s="1"/>
  <c r="N651"/>
  <c r="L651"/>
  <c r="J651"/>
  <c r="H651"/>
  <c r="F651"/>
  <c r="O651"/>
  <c r="M651"/>
  <c r="K651"/>
  <c r="I651"/>
  <c r="G651"/>
  <c r="P645"/>
  <c r="S645" s="1"/>
  <c r="P637"/>
  <c r="S637" s="1"/>
  <c r="P623"/>
  <c r="S623" s="1"/>
  <c r="P619"/>
  <c r="S619" s="1"/>
  <c r="P615"/>
  <c r="S615" s="1"/>
  <c r="P608"/>
  <c r="S608" s="1"/>
  <c r="N601"/>
  <c r="L601"/>
  <c r="J601"/>
  <c r="H601"/>
  <c r="F601"/>
  <c r="P602"/>
  <c r="S602"/>
  <c r="P596"/>
  <c r="S596"/>
  <c r="P583"/>
  <c r="S583" s="1"/>
  <c r="P577"/>
  <c r="S577" s="1"/>
  <c r="E576"/>
  <c r="P565"/>
  <c r="S565" s="1"/>
  <c r="N560"/>
  <c r="L560"/>
  <c r="J560"/>
  <c r="H560"/>
  <c r="F560"/>
  <c r="O560"/>
  <c r="M560"/>
  <c r="K560"/>
  <c r="I560"/>
  <c r="G560"/>
  <c r="P556"/>
  <c r="S556" s="1"/>
  <c r="P552"/>
  <c r="S552" s="1"/>
  <c r="P538"/>
  <c r="S538" s="1"/>
  <c r="P533"/>
  <c r="S533" s="1"/>
  <c r="N528"/>
  <c r="L528"/>
  <c r="L522" s="1"/>
  <c r="J528"/>
  <c r="H528"/>
  <c r="H522" s="1"/>
  <c r="F528"/>
  <c r="O528"/>
  <c r="M528"/>
  <c r="K528"/>
  <c r="I528"/>
  <c r="G528"/>
  <c r="P524"/>
  <c r="S524" s="1"/>
  <c r="P506"/>
  <c r="S506" s="1"/>
  <c r="P479"/>
  <c r="S479" s="1"/>
  <c r="P472"/>
  <c r="S472" s="1"/>
  <c r="H467"/>
  <c r="O460"/>
  <c r="K460"/>
  <c r="K459" s="1"/>
  <c r="G460"/>
  <c r="H460"/>
  <c r="H459" s="1"/>
  <c r="P457"/>
  <c r="S457" s="1"/>
  <c r="P449"/>
  <c r="S449" s="1"/>
  <c r="P434"/>
  <c r="S434" s="1"/>
  <c r="O402"/>
  <c r="M402"/>
  <c r="K402"/>
  <c r="I402"/>
  <c r="G402"/>
  <c r="N402"/>
  <c r="L402"/>
  <c r="J402"/>
  <c r="H402"/>
  <c r="F402"/>
  <c r="P397"/>
  <c r="S397" s="1"/>
  <c r="P393"/>
  <c r="S393" s="1"/>
  <c r="N385"/>
  <c r="L385"/>
  <c r="J385"/>
  <c r="H385"/>
  <c r="F385"/>
  <c r="O385"/>
  <c r="M385"/>
  <c r="K385"/>
  <c r="I385"/>
  <c r="G385"/>
  <c r="P380"/>
  <c r="S380" s="1"/>
  <c r="P375"/>
  <c r="S375" s="1"/>
  <c r="P366"/>
  <c r="S366"/>
  <c r="P358"/>
  <c r="S358" s="1"/>
  <c r="P352"/>
  <c r="S352" s="1"/>
  <c r="P335"/>
  <c r="S335" s="1"/>
  <c r="E632"/>
  <c r="P633"/>
  <c r="S633" s="1"/>
  <c r="E614"/>
  <c r="P617"/>
  <c r="S617"/>
  <c r="E601"/>
  <c r="P604"/>
  <c r="S604" s="1"/>
  <c r="E591"/>
  <c r="P592"/>
  <c r="S592" s="1"/>
  <c r="E580"/>
  <c r="P581"/>
  <c r="S581" s="1"/>
  <c r="E572"/>
  <c r="P573"/>
  <c r="S573"/>
  <c r="E551"/>
  <c r="E540" s="1"/>
  <c r="P558"/>
  <c r="S558" s="1"/>
  <c r="E523"/>
  <c r="P526"/>
  <c r="S526" s="1"/>
  <c r="E519"/>
  <c r="P520"/>
  <c r="S520" s="1"/>
  <c r="E516"/>
  <c r="P516" s="1"/>
  <c r="S516" s="1"/>
  <c r="P517"/>
  <c r="S517"/>
  <c r="E505"/>
  <c r="P505"/>
  <c r="S505" s="1"/>
  <c r="P514"/>
  <c r="S514" s="1"/>
  <c r="E498"/>
  <c r="P498" s="1"/>
  <c r="S498" s="1"/>
  <c r="P499"/>
  <c r="S499"/>
  <c r="E495"/>
  <c r="P496"/>
  <c r="S496" s="1"/>
  <c r="E444"/>
  <c r="P445"/>
  <c r="S445" s="1"/>
  <c r="P442"/>
  <c r="S442" s="1"/>
  <c r="E438"/>
  <c r="P439"/>
  <c r="S439" s="1"/>
  <c r="P436"/>
  <c r="S436" s="1"/>
  <c r="P426"/>
  <c r="S426" s="1"/>
  <c r="E422"/>
  <c r="P423"/>
  <c r="S423" s="1"/>
  <c r="P420"/>
  <c r="S420" s="1"/>
  <c r="E392"/>
  <c r="P395"/>
  <c r="S395" s="1"/>
  <c r="E379"/>
  <c r="P379" s="1"/>
  <c r="S379" s="1"/>
  <c r="P383"/>
  <c r="S383"/>
  <c r="E355"/>
  <c r="P330"/>
  <c r="S330" s="1"/>
  <c r="E292"/>
  <c r="P293"/>
  <c r="S293" s="1"/>
  <c r="E282"/>
  <c r="P283"/>
  <c r="S283" s="1"/>
  <c r="P666"/>
  <c r="S666" s="1"/>
  <c r="P654"/>
  <c r="S654" s="1"/>
  <c r="P648"/>
  <c r="S648" s="1"/>
  <c r="P641"/>
  <c r="S641" s="1"/>
  <c r="N632"/>
  <c r="L632"/>
  <c r="J632"/>
  <c r="H632"/>
  <c r="F632"/>
  <c r="O632"/>
  <c r="M632"/>
  <c r="K632"/>
  <c r="I632"/>
  <c r="G632"/>
  <c r="P621"/>
  <c r="S621" s="1"/>
  <c r="O614"/>
  <c r="M614"/>
  <c r="K614"/>
  <c r="I614"/>
  <c r="G614"/>
  <c r="N614"/>
  <c r="L614"/>
  <c r="J614"/>
  <c r="H614"/>
  <c r="F614"/>
  <c r="P610"/>
  <c r="S610" s="1"/>
  <c r="O601"/>
  <c r="M601"/>
  <c r="K601"/>
  <c r="I601"/>
  <c r="G601"/>
  <c r="P599"/>
  <c r="S599" s="1"/>
  <c r="O591"/>
  <c r="M591"/>
  <c r="K591"/>
  <c r="I591"/>
  <c r="G591"/>
  <c r="P569"/>
  <c r="S569" s="1"/>
  <c r="E568"/>
  <c r="P563"/>
  <c r="S563" s="1"/>
  <c r="P554"/>
  <c r="S554" s="1"/>
  <c r="N551"/>
  <c r="N540" s="1"/>
  <c r="L551"/>
  <c r="J551"/>
  <c r="J540" s="1"/>
  <c r="H551"/>
  <c r="F551"/>
  <c r="P549"/>
  <c r="S549" s="1"/>
  <c r="P542"/>
  <c r="S542" s="1"/>
  <c r="P536"/>
  <c r="S536" s="1"/>
  <c r="P531"/>
  <c r="S531" s="1"/>
  <c r="O522"/>
  <c r="M522"/>
  <c r="K522"/>
  <c r="I522"/>
  <c r="N522"/>
  <c r="J522"/>
  <c r="F522"/>
  <c r="P503"/>
  <c r="S503" s="1"/>
  <c r="E489"/>
  <c r="E475"/>
  <c r="E474" s="1"/>
  <c r="E451"/>
  <c r="H418"/>
  <c r="P412"/>
  <c r="S412" s="1"/>
  <c r="P403"/>
  <c r="S403" s="1"/>
  <c r="N392"/>
  <c r="L392"/>
  <c r="J392"/>
  <c r="H392"/>
  <c r="F392"/>
  <c r="P390"/>
  <c r="S390" s="1"/>
  <c r="P377"/>
  <c r="S377" s="1"/>
  <c r="P373"/>
  <c r="S373" s="1"/>
  <c r="N368"/>
  <c r="L368"/>
  <c r="J368"/>
  <c r="H368"/>
  <c r="F368"/>
  <c r="P369"/>
  <c r="S369"/>
  <c r="P364"/>
  <c r="S364"/>
  <c r="N355"/>
  <c r="L355"/>
  <c r="J355"/>
  <c r="H355"/>
  <c r="F355"/>
  <c r="O355"/>
  <c r="M355"/>
  <c r="K355"/>
  <c r="I355"/>
  <c r="P348"/>
  <c r="S348"/>
  <c r="P317"/>
  <c r="S317" s="1"/>
  <c r="P308"/>
  <c r="S308" s="1"/>
  <c r="P302"/>
  <c r="S302" s="1"/>
  <c r="P298"/>
  <c r="S298" s="1"/>
  <c r="P276"/>
  <c r="S276" s="1"/>
  <c r="P265"/>
  <c r="S265" s="1"/>
  <c r="P259"/>
  <c r="S259" s="1"/>
  <c r="N256"/>
  <c r="O368"/>
  <c r="M368"/>
  <c r="K368"/>
  <c r="I368"/>
  <c r="G368"/>
  <c r="E368"/>
  <c r="O316"/>
  <c r="M316"/>
  <c r="K316"/>
  <c r="I316"/>
  <c r="G316"/>
  <c r="E316"/>
  <c r="E315" s="1"/>
  <c r="N316"/>
  <c r="L316"/>
  <c r="J316"/>
  <c r="H316"/>
  <c r="F316"/>
  <c r="F315" s="1"/>
  <c r="O307"/>
  <c r="M307"/>
  <c r="K307"/>
  <c r="I307"/>
  <c r="G307"/>
  <c r="E307"/>
  <c r="N307"/>
  <c r="L307"/>
  <c r="J307"/>
  <c r="H307"/>
  <c r="F307"/>
  <c r="O297"/>
  <c r="M297"/>
  <c r="K297"/>
  <c r="I297"/>
  <c r="G297"/>
  <c r="E297"/>
  <c r="N292"/>
  <c r="L292"/>
  <c r="J292"/>
  <c r="H292"/>
  <c r="F292"/>
  <c r="O272"/>
  <c r="M272"/>
  <c r="K272"/>
  <c r="I272"/>
  <c r="G272"/>
  <c r="P272" s="1"/>
  <c r="S272" s="1"/>
  <c r="E272"/>
  <c r="O256"/>
  <c r="M256"/>
  <c r="K256"/>
  <c r="I256"/>
  <c r="G256"/>
  <c r="E256"/>
  <c r="O241"/>
  <c r="M241"/>
  <c r="K241"/>
  <c r="I241"/>
  <c r="G241"/>
  <c r="E241"/>
  <c r="N231"/>
  <c r="N216" s="1"/>
  <c r="J231"/>
  <c r="F231"/>
  <c r="F216" s="1"/>
  <c r="O224"/>
  <c r="M224"/>
  <c r="K224"/>
  <c r="I224"/>
  <c r="G224"/>
  <c r="E224"/>
  <c r="N217"/>
  <c r="L217"/>
  <c r="J217"/>
  <c r="H217"/>
  <c r="F217"/>
  <c r="N202"/>
  <c r="N176" s="1"/>
  <c r="L202"/>
  <c r="J202"/>
  <c r="J176" s="1"/>
  <c r="H202"/>
  <c r="F202"/>
  <c r="P202" s="1"/>
  <c r="S202" s="1"/>
  <c r="N190"/>
  <c r="L190"/>
  <c r="J190"/>
  <c r="H190"/>
  <c r="F190"/>
  <c r="O177"/>
  <c r="M177"/>
  <c r="K177"/>
  <c r="I177"/>
  <c r="G177"/>
  <c r="E177"/>
  <c r="N163"/>
  <c r="L163"/>
  <c r="J163"/>
  <c r="H163"/>
  <c r="F163"/>
  <c r="N153"/>
  <c r="L153"/>
  <c r="J153"/>
  <c r="H153"/>
  <c r="F153"/>
  <c r="N143"/>
  <c r="L143"/>
  <c r="J143"/>
  <c r="H143"/>
  <c r="F143"/>
  <c r="N129"/>
  <c r="L129"/>
  <c r="J129"/>
  <c r="H129"/>
  <c r="F129"/>
  <c r="O119"/>
  <c r="M119"/>
  <c r="K119"/>
  <c r="I119"/>
  <c r="G119"/>
  <c r="E119"/>
  <c r="O114"/>
  <c r="M114"/>
  <c r="K114"/>
  <c r="I114"/>
  <c r="G114"/>
  <c r="E114"/>
  <c r="O100"/>
  <c r="O99"/>
  <c r="M100"/>
  <c r="M99"/>
  <c r="K100"/>
  <c r="K99"/>
  <c r="I100"/>
  <c r="I99"/>
  <c r="G100"/>
  <c r="G99"/>
  <c r="E100"/>
  <c r="N79"/>
  <c r="L79"/>
  <c r="L78"/>
  <c r="J79"/>
  <c r="J78"/>
  <c r="H79"/>
  <c r="H78"/>
  <c r="F79"/>
  <c r="N69"/>
  <c r="N68" s="1"/>
  <c r="L69"/>
  <c r="L68" s="1"/>
  <c r="J69"/>
  <c r="J68" s="1"/>
  <c r="H69"/>
  <c r="H68" s="1"/>
  <c r="F69"/>
  <c r="F68" s="1"/>
  <c r="O33"/>
  <c r="O32" s="1"/>
  <c r="M33"/>
  <c r="M32" s="1"/>
  <c r="K33"/>
  <c r="K32" s="1"/>
  <c r="I33"/>
  <c r="I32" s="1"/>
  <c r="G33"/>
  <c r="G32" s="1"/>
  <c r="E33"/>
  <c r="E32" s="1"/>
  <c r="P310"/>
  <c r="S310" s="1"/>
  <c r="P300"/>
  <c r="S300" s="1"/>
  <c r="P242"/>
  <c r="S242" s="1"/>
  <c r="P214"/>
  <c r="S214" s="1"/>
  <c r="P210"/>
  <c r="S210" s="1"/>
  <c r="P178"/>
  <c r="S178" s="1"/>
  <c r="P164"/>
  <c r="S164" s="1"/>
  <c r="P154"/>
  <c r="S154" s="1"/>
  <c r="P144"/>
  <c r="S144" s="1"/>
  <c r="P120"/>
  <c r="S120" s="1"/>
  <c r="P96"/>
  <c r="S96" s="1"/>
  <c r="P90"/>
  <c r="S90" s="1"/>
  <c r="P80"/>
  <c r="S80" s="1"/>
  <c r="P74"/>
  <c r="S74"/>
  <c r="P66"/>
  <c r="S66" s="1"/>
  <c r="P62"/>
  <c r="S62" s="1"/>
  <c r="P34"/>
  <c r="S34" s="1"/>
  <c r="L256"/>
  <c r="J256"/>
  <c r="H256"/>
  <c r="F256"/>
  <c r="N241"/>
  <c r="L241"/>
  <c r="J241"/>
  <c r="H241"/>
  <c r="F241"/>
  <c r="O231"/>
  <c r="O216" s="1"/>
  <c r="M231"/>
  <c r="K231"/>
  <c r="I231"/>
  <c r="G231"/>
  <c r="E231"/>
  <c r="N224"/>
  <c r="L224"/>
  <c r="J224"/>
  <c r="H224"/>
  <c r="F224"/>
  <c r="O217"/>
  <c r="M217"/>
  <c r="K217"/>
  <c r="I217"/>
  <c r="G217"/>
  <c r="E217"/>
  <c r="O190"/>
  <c r="O176" s="1"/>
  <c r="M190"/>
  <c r="M176" s="1"/>
  <c r="K190"/>
  <c r="I190"/>
  <c r="I176" s="1"/>
  <c r="G190"/>
  <c r="E190"/>
  <c r="N177"/>
  <c r="L177"/>
  <c r="J177"/>
  <c r="H177"/>
  <c r="F177"/>
  <c r="N100"/>
  <c r="N99" s="1"/>
  <c r="L100"/>
  <c r="L99" s="1"/>
  <c r="J100"/>
  <c r="J99" s="1"/>
  <c r="H100"/>
  <c r="H99" s="1"/>
  <c r="F100"/>
  <c r="F99" s="1"/>
  <c r="N33"/>
  <c r="N32" s="1"/>
  <c r="L33"/>
  <c r="L32" s="1"/>
  <c r="J33"/>
  <c r="J32" s="1"/>
  <c r="H33"/>
  <c r="H32" s="1"/>
  <c r="F33"/>
  <c r="F32" s="1"/>
  <c r="P371"/>
  <c r="S371" s="1"/>
  <c r="P327"/>
  <c r="S327" s="1"/>
  <c r="P313"/>
  <c r="S313" s="1"/>
  <c r="P305"/>
  <c r="S305"/>
  <c r="P287"/>
  <c r="S287" s="1"/>
  <c r="P279"/>
  <c r="S279" s="1"/>
  <c r="P273"/>
  <c r="S273" s="1"/>
  <c r="P257"/>
  <c r="S257" s="1"/>
  <c r="P225"/>
  <c r="S225" s="1"/>
  <c r="P203"/>
  <c r="S203" s="1"/>
  <c r="P191"/>
  <c r="S191" s="1"/>
  <c r="P173"/>
  <c r="S173" s="1"/>
  <c r="P133"/>
  <c r="S133" s="1"/>
  <c r="P115"/>
  <c r="S115" s="1"/>
  <c r="P111"/>
  <c r="S111" s="1"/>
  <c r="P101"/>
  <c r="S101" s="1"/>
  <c r="P85"/>
  <c r="P57"/>
  <c r="S57" s="1"/>
  <c r="S43"/>
  <c r="S53"/>
  <c r="S85"/>
  <c r="N586"/>
  <c r="O586"/>
  <c r="K586"/>
  <c r="G586"/>
  <c r="E586"/>
  <c r="L586"/>
  <c r="H586"/>
  <c r="O540"/>
  <c r="M540"/>
  <c r="K540"/>
  <c r="I540"/>
  <c r="L540"/>
  <c r="H540"/>
  <c r="J586"/>
  <c r="O467"/>
  <c r="I467"/>
  <c r="E467"/>
  <c r="P467" s="1"/>
  <c r="S467" s="1"/>
  <c r="O315"/>
  <c r="M315"/>
  <c r="K315"/>
  <c r="I315"/>
  <c r="N315"/>
  <c r="L315"/>
  <c r="J315"/>
  <c r="H315"/>
  <c r="I418"/>
  <c r="G285"/>
  <c r="L176"/>
  <c r="H176"/>
  <c r="N78"/>
  <c r="F78"/>
  <c r="H285"/>
  <c r="K176"/>
  <c r="O78"/>
  <c r="M78"/>
  <c r="K78"/>
  <c r="D153"/>
  <c r="D129"/>
  <c r="D100"/>
  <c r="D99" s="1"/>
  <c r="D272"/>
  <c r="D307"/>
  <c r="D316"/>
  <c r="D379"/>
  <c r="D402"/>
  <c r="D505"/>
  <c r="D523"/>
  <c r="D522" s="1"/>
  <c r="D551"/>
  <c r="D540" s="1"/>
  <c r="D591"/>
  <c r="D632"/>
  <c r="D601"/>
  <c r="J216"/>
  <c r="M216"/>
  <c r="K216"/>
  <c r="I586"/>
  <c r="M586"/>
  <c r="O459"/>
  <c r="F176"/>
  <c r="R465"/>
  <c r="R460" s="1"/>
  <c r="R459" s="1"/>
  <c r="Q465"/>
  <c r="Q460" s="1"/>
  <c r="G522"/>
  <c r="F285"/>
  <c r="E176"/>
  <c r="G540"/>
  <c r="P69"/>
  <c r="S69" s="1"/>
  <c r="E216"/>
  <c r="F540"/>
  <c r="G315"/>
  <c r="P190"/>
  <c r="S190" s="1"/>
  <c r="P217"/>
  <c r="S217" s="1"/>
  <c r="P79"/>
  <c r="S79" s="1"/>
  <c r="P119"/>
  <c r="S119" s="1"/>
  <c r="P143"/>
  <c r="S143" s="1"/>
  <c r="P153"/>
  <c r="S153" s="1"/>
  <c r="P163"/>
  <c r="S163" s="1"/>
  <c r="E625"/>
  <c r="E488"/>
  <c r="P224"/>
  <c r="S224" s="1"/>
  <c r="P297"/>
  <c r="S297" s="1"/>
  <c r="P316"/>
  <c r="S316" s="1"/>
  <c r="P368"/>
  <c r="S368" s="1"/>
  <c r="E99"/>
  <c r="P100"/>
  <c r="S100"/>
  <c r="E567"/>
  <c r="E494"/>
  <c r="E522"/>
  <c r="P523"/>
  <c r="S523" s="1"/>
  <c r="E571"/>
  <c r="E579"/>
  <c r="P580"/>
  <c r="S580" s="1"/>
  <c r="E575"/>
  <c r="P177"/>
  <c r="S177" s="1"/>
  <c r="P241"/>
  <c r="S241" s="1"/>
  <c r="P256"/>
  <c r="S256" s="1"/>
  <c r="P307"/>
  <c r="S307" s="1"/>
  <c r="P292"/>
  <c r="S292" s="1"/>
  <c r="P392"/>
  <c r="S392" s="1"/>
  <c r="P551"/>
  <c r="S551" s="1"/>
  <c r="P591"/>
  <c r="S591" s="1"/>
  <c r="P601"/>
  <c r="S601" s="1"/>
  <c r="P614"/>
  <c r="S614" s="1"/>
  <c r="P632"/>
  <c r="S632" s="1"/>
  <c r="P385"/>
  <c r="S385" s="1"/>
  <c r="P402"/>
  <c r="S402" s="1"/>
  <c r="P528"/>
  <c r="S528"/>
  <c r="P541"/>
  <c r="S541" s="1"/>
  <c r="P560"/>
  <c r="S560"/>
  <c r="P651"/>
  <c r="S651"/>
  <c r="S466"/>
  <c r="Q664"/>
  <c r="P668"/>
  <c r="R664"/>
  <c r="R678" s="1"/>
  <c r="S668"/>
  <c r="D665"/>
  <c r="D664" s="1"/>
  <c r="E354" l="1"/>
  <c r="P89"/>
  <c r="S89" s="1"/>
  <c r="G78"/>
  <c r="P84"/>
  <c r="S84" s="1"/>
  <c r="E78"/>
  <c r="P78" s="1"/>
  <c r="S78" s="1"/>
  <c r="O354"/>
  <c r="O625"/>
  <c r="M625"/>
  <c r="M678" s="1"/>
  <c r="Q678"/>
  <c r="P485"/>
  <c r="S485" s="1"/>
  <c r="E481"/>
  <c r="P460"/>
  <c r="E459"/>
  <c r="P448"/>
  <c r="S448" s="1"/>
  <c r="E447"/>
  <c r="P433"/>
  <c r="S433" s="1"/>
  <c r="E432"/>
  <c r="P419"/>
  <c r="S419" s="1"/>
  <c r="E418"/>
  <c r="N459"/>
  <c r="L459"/>
  <c r="F459"/>
  <c r="M459"/>
  <c r="I459"/>
  <c r="N418"/>
  <c r="L418"/>
  <c r="J418"/>
  <c r="P452"/>
  <c r="S452" s="1"/>
  <c r="P463"/>
  <c r="S463" s="1"/>
  <c r="P470"/>
  <c r="S470" s="1"/>
  <c r="P476"/>
  <c r="S476" s="1"/>
  <c r="P490"/>
  <c r="S490" s="1"/>
  <c r="P422"/>
  <c r="S422" s="1"/>
  <c r="O418"/>
  <c r="M418"/>
  <c r="K418"/>
  <c r="R354"/>
  <c r="R585"/>
  <c r="R679" s="1"/>
  <c r="D354"/>
  <c r="Q354"/>
  <c r="I354"/>
  <c r="O285"/>
  <c r="M285"/>
  <c r="K285"/>
  <c r="N285"/>
  <c r="L285"/>
  <c r="J285"/>
  <c r="P231"/>
  <c r="S231" s="1"/>
  <c r="D231"/>
  <c r="H216"/>
  <c r="P172"/>
  <c r="S172" s="1"/>
  <c r="E113"/>
  <c r="K113"/>
  <c r="O113"/>
  <c r="D586"/>
  <c r="D501"/>
  <c r="D315"/>
  <c r="D113"/>
  <c r="D55"/>
  <c r="P114"/>
  <c r="S114" s="1"/>
  <c r="P356"/>
  <c r="S356" s="1"/>
  <c r="G355"/>
  <c r="P65"/>
  <c r="S65" s="1"/>
  <c r="P33"/>
  <c r="S33" s="1"/>
  <c r="P304"/>
  <c r="S304" s="1"/>
  <c r="I285"/>
  <c r="G109"/>
  <c r="P109" s="1"/>
  <c r="S109" s="1"/>
  <c r="P110"/>
  <c r="S110" s="1"/>
  <c r="P56"/>
  <c r="S56" s="1"/>
  <c r="E55"/>
  <c r="L625"/>
  <c r="L678" s="1"/>
  <c r="J625"/>
  <c r="O501"/>
  <c r="I55"/>
  <c r="G55"/>
  <c r="F567"/>
  <c r="P568"/>
  <c r="S568" s="1"/>
  <c r="G94"/>
  <c r="P94" s="1"/>
  <c r="S94" s="1"/>
  <c r="P95"/>
  <c r="S95" s="1"/>
  <c r="K625"/>
  <c r="K678" s="1"/>
  <c r="I625"/>
  <c r="P567"/>
  <c r="S567" s="1"/>
  <c r="N501"/>
  <c r="P495"/>
  <c r="S495" s="1"/>
  <c r="P418"/>
  <c r="S418" s="1"/>
  <c r="P61"/>
  <c r="S61" s="1"/>
  <c r="H55"/>
  <c r="F55"/>
  <c r="P99"/>
  <c r="S99" s="1"/>
  <c r="D625"/>
  <c r="D678" s="1"/>
  <c r="P459"/>
  <c r="G176"/>
  <c r="N625"/>
  <c r="N678" s="1"/>
  <c r="P522"/>
  <c r="S522" s="1"/>
  <c r="P626"/>
  <c r="S626" s="1"/>
  <c r="D285"/>
  <c r="I678"/>
  <c r="H625"/>
  <c r="M501"/>
  <c r="N494"/>
  <c r="L494"/>
  <c r="J494"/>
  <c r="H494"/>
  <c r="F494"/>
  <c r="O481"/>
  <c r="M481"/>
  <c r="K481"/>
  <c r="I481"/>
  <c r="G481"/>
  <c r="O474"/>
  <c r="M474"/>
  <c r="K474"/>
  <c r="I474"/>
  <c r="G474"/>
  <c r="O447"/>
  <c r="M447"/>
  <c r="K447"/>
  <c r="I447"/>
  <c r="G447"/>
  <c r="O432"/>
  <c r="P399"/>
  <c r="S399" s="1"/>
  <c r="O678"/>
  <c r="P540"/>
  <c r="S540" s="1"/>
  <c r="P658"/>
  <c r="S658" s="1"/>
  <c r="J678"/>
  <c r="G625"/>
  <c r="G678" s="1"/>
  <c r="L501"/>
  <c r="O494"/>
  <c r="M494"/>
  <c r="K494"/>
  <c r="I494"/>
  <c r="G494"/>
  <c r="N481"/>
  <c r="L481"/>
  <c r="J481"/>
  <c r="H481"/>
  <c r="N474"/>
  <c r="L474"/>
  <c r="J474"/>
  <c r="H474"/>
  <c r="F474"/>
  <c r="N447"/>
  <c r="L447"/>
  <c r="J447"/>
  <c r="H447"/>
  <c r="F432"/>
  <c r="I216"/>
  <c r="G216"/>
  <c r="P216" s="1"/>
  <c r="S216" s="1"/>
  <c r="P315"/>
  <c r="S315" s="1"/>
  <c r="P312"/>
  <c r="S312" s="1"/>
  <c r="E285"/>
  <c r="P282"/>
  <c r="S282" s="1"/>
  <c r="P176"/>
  <c r="S176" s="1"/>
  <c r="G113"/>
  <c r="P32"/>
  <c r="S32" s="1"/>
  <c r="Q459"/>
  <c r="S459" s="1"/>
  <c r="S460"/>
  <c r="P661"/>
  <c r="S661" s="1"/>
  <c r="F625"/>
  <c r="P587"/>
  <c r="S587" s="1"/>
  <c r="F586"/>
  <c r="F575"/>
  <c r="P575" s="1"/>
  <c r="S575" s="1"/>
  <c r="P576"/>
  <c r="S576" s="1"/>
  <c r="K571"/>
  <c r="P572"/>
  <c r="S572" s="1"/>
  <c r="F488"/>
  <c r="P488" s="1"/>
  <c r="S488" s="1"/>
  <c r="P489"/>
  <c r="S489" s="1"/>
  <c r="F481"/>
  <c r="P481" s="1"/>
  <c r="S481" s="1"/>
  <c r="P482"/>
  <c r="S482" s="1"/>
  <c r="P451"/>
  <c r="S451" s="1"/>
  <c r="F447"/>
  <c r="P571"/>
  <c r="S571" s="1"/>
  <c r="K501"/>
  <c r="G501"/>
  <c r="P494"/>
  <c r="S494" s="1"/>
  <c r="P475"/>
  <c r="S475" s="1"/>
  <c r="P438"/>
  <c r="S438" s="1"/>
  <c r="P444"/>
  <c r="S444" s="1"/>
  <c r="P579"/>
  <c r="S579" s="1"/>
  <c r="D176"/>
  <c r="D216"/>
  <c r="D432"/>
  <c r="D474"/>
  <c r="D481"/>
  <c r="P519"/>
  <c r="S519" s="1"/>
  <c r="J501"/>
  <c r="H501"/>
  <c r="F501"/>
  <c r="P474"/>
  <c r="S474" s="1"/>
  <c r="N432"/>
  <c r="L432"/>
  <c r="J432"/>
  <c r="H432"/>
  <c r="P68"/>
  <c r="S68" s="1"/>
  <c r="P665"/>
  <c r="S665" s="1"/>
  <c r="H664"/>
  <c r="H678" s="1"/>
  <c r="P502"/>
  <c r="S502" s="1"/>
  <c r="E501"/>
  <c r="L585"/>
  <c r="I501"/>
  <c r="M432"/>
  <c r="M585" s="1"/>
  <c r="K432"/>
  <c r="I432"/>
  <c r="G432"/>
  <c r="E428"/>
  <c r="P428" s="1"/>
  <c r="S428" s="1"/>
  <c r="P429"/>
  <c r="S429" s="1"/>
  <c r="P675"/>
  <c r="S675" s="1"/>
  <c r="F674"/>
  <c r="P674" s="1"/>
  <c r="S674" s="1"/>
  <c r="F102" i="4"/>
  <c r="P102" s="1"/>
  <c r="S102" s="1"/>
  <c r="P103"/>
  <c r="S103" s="1"/>
  <c r="P166"/>
  <c r="S166" s="1"/>
  <c r="H116"/>
  <c r="O588"/>
  <c r="O682" s="1"/>
  <c r="P696" s="1"/>
  <c r="S696" s="1"/>
  <c r="H58"/>
  <c r="H588" s="1"/>
  <c r="H682" s="1"/>
  <c r="P689" s="1"/>
  <c r="S689" s="1"/>
  <c r="P72"/>
  <c r="S72" s="1"/>
  <c r="R116"/>
  <c r="Q116"/>
  <c r="Q588" s="1"/>
  <c r="Q682" s="1"/>
  <c r="D116"/>
  <c r="F179"/>
  <c r="N179"/>
  <c r="E670" i="2"/>
  <c r="P671"/>
  <c r="S671" s="1"/>
  <c r="G58" i="4"/>
  <c r="G588" s="1"/>
  <c r="G682" s="1"/>
  <c r="P688" s="1"/>
  <c r="S688" s="1"/>
  <c r="P59"/>
  <c r="S59" s="1"/>
  <c r="H179"/>
  <c r="P180"/>
  <c r="S180" s="1"/>
  <c r="P357"/>
  <c r="S357" s="1"/>
  <c r="P318"/>
  <c r="S318" s="1"/>
  <c r="F588"/>
  <c r="F682" s="1"/>
  <c r="P687" s="1"/>
  <c r="S687" s="1"/>
  <c r="N588"/>
  <c r="N682" s="1"/>
  <c r="P695" s="1"/>
  <c r="S695" s="1"/>
  <c r="P71"/>
  <c r="S71" s="1"/>
  <c r="L116"/>
  <c r="P116" s="1"/>
  <c r="S116" s="1"/>
  <c r="R179"/>
  <c r="R588" s="1"/>
  <c r="R682" s="1"/>
  <c r="P430" i="2"/>
  <c r="S430" s="1"/>
  <c r="P672"/>
  <c r="S672" s="1"/>
  <c r="E179" i="4"/>
  <c r="E219"/>
  <c r="P219" s="1"/>
  <c r="S219" s="1"/>
  <c r="Q357"/>
  <c r="E36"/>
  <c r="E98"/>
  <c r="E113"/>
  <c r="K357"/>
  <c r="K588" s="1"/>
  <c r="K682" s="1"/>
  <c r="P692" s="1"/>
  <c r="S692" s="1"/>
  <c r="D421"/>
  <c r="D588" s="1"/>
  <c r="D682" s="1"/>
  <c r="E422"/>
  <c r="M679" i="2" l="1"/>
  <c r="P691" s="1"/>
  <c r="S691" s="1"/>
  <c r="P625"/>
  <c r="S625" s="1"/>
  <c r="L679"/>
  <c r="P690" s="1"/>
  <c r="S690" s="1"/>
  <c r="I585"/>
  <c r="I679" s="1"/>
  <c r="P687" s="1"/>
  <c r="S687" s="1"/>
  <c r="K585"/>
  <c r="K679" s="1"/>
  <c r="P689" s="1"/>
  <c r="S689" s="1"/>
  <c r="J585"/>
  <c r="J679" s="1"/>
  <c r="P688" s="1"/>
  <c r="S688" s="1"/>
  <c r="N585"/>
  <c r="N679" s="1"/>
  <c r="P692" s="1"/>
  <c r="S692" s="1"/>
  <c r="Q585"/>
  <c r="Q679" s="1"/>
  <c r="P447"/>
  <c r="S447" s="1"/>
  <c r="P113"/>
  <c r="S113" s="1"/>
  <c r="O585"/>
  <c r="O679" s="1"/>
  <c r="P693" s="1"/>
  <c r="S693" s="1"/>
  <c r="P285"/>
  <c r="S285" s="1"/>
  <c r="G354"/>
  <c r="P354" s="1"/>
  <c r="S354" s="1"/>
  <c r="P355"/>
  <c r="S355" s="1"/>
  <c r="H585"/>
  <c r="H679" s="1"/>
  <c r="P686" s="1"/>
  <c r="S686" s="1"/>
  <c r="D585"/>
  <c r="D679" s="1"/>
  <c r="P432"/>
  <c r="S432" s="1"/>
  <c r="P664"/>
  <c r="S664" s="1"/>
  <c r="P55"/>
  <c r="S55" s="1"/>
  <c r="P36" i="4"/>
  <c r="S36" s="1"/>
  <c r="E35"/>
  <c r="P422"/>
  <c r="S422" s="1"/>
  <c r="E421"/>
  <c r="P421" s="1"/>
  <c r="S421" s="1"/>
  <c r="P98"/>
  <c r="S98" s="1"/>
  <c r="E97"/>
  <c r="P97" s="1"/>
  <c r="S97" s="1"/>
  <c r="P58"/>
  <c r="S58" s="1"/>
  <c r="P179"/>
  <c r="S179" s="1"/>
  <c r="L588"/>
  <c r="L682" s="1"/>
  <c r="P693" s="1"/>
  <c r="S693" s="1"/>
  <c r="P501" i="2"/>
  <c r="S501" s="1"/>
  <c r="E585"/>
  <c r="F585"/>
  <c r="P113" i="4"/>
  <c r="S113" s="1"/>
  <c r="E112"/>
  <c r="P112" s="1"/>
  <c r="S112" s="1"/>
  <c r="P670" i="2"/>
  <c r="S670" s="1"/>
  <c r="E678"/>
  <c r="P586"/>
  <c r="S586" s="1"/>
  <c r="F678"/>
  <c r="G585" l="1"/>
  <c r="G679" s="1"/>
  <c r="P685" s="1"/>
  <c r="S685" s="1"/>
  <c r="E679"/>
  <c r="E588" i="4"/>
  <c r="P35"/>
  <c r="S35" s="1"/>
  <c r="P678" i="2"/>
  <c r="S678" s="1"/>
  <c r="F679"/>
  <c r="P684" s="1"/>
  <c r="S684" s="1"/>
  <c r="P585" l="1"/>
  <c r="S585" s="1"/>
  <c r="P588" i="4"/>
  <c r="S588" s="1"/>
  <c r="E682"/>
  <c r="P683" i="2"/>
  <c r="P679"/>
  <c r="S679" s="1"/>
  <c r="P686" i="4" l="1"/>
  <c r="P682"/>
  <c r="S682" s="1"/>
  <c r="S683" i="2"/>
  <c r="S694" s="1"/>
  <c r="P694"/>
  <c r="S686" i="4" l="1"/>
  <c r="S697" s="1"/>
  <c r="P697"/>
</calcChain>
</file>

<file path=xl/sharedStrings.xml><?xml version="1.0" encoding="utf-8"?>
<sst xmlns="http://schemas.openxmlformats.org/spreadsheetml/2006/main" count="1529" uniqueCount="635">
  <si>
    <t>Сектор:</t>
  </si>
  <si>
    <t>Шифра програма:</t>
  </si>
  <si>
    <t>Назив програма:</t>
  </si>
  <si>
    <t>Основ:</t>
  </si>
  <si>
    <t>Опис:</t>
  </si>
  <si>
    <t>Одговорно лице за спровођење прграма:</t>
  </si>
  <si>
    <t>Назив орг. Јединице/ буџетског корисника</t>
  </si>
  <si>
    <t>Извор верификације за сваки индикатор исхода</t>
  </si>
  <si>
    <t>Циљана вредност 2017. године</t>
  </si>
  <si>
    <t>Циљана вредност 2016. године</t>
  </si>
  <si>
    <t>Циљана вредност 2015. године</t>
  </si>
  <si>
    <t>Вредност у базној години (2014.)</t>
  </si>
  <si>
    <t>Назив инкикатора</t>
  </si>
  <si>
    <t>Индикатори исхода</t>
  </si>
  <si>
    <t>1. Циљ</t>
  </si>
  <si>
    <t>2. Циљ</t>
  </si>
  <si>
    <t>3. Циљ</t>
  </si>
  <si>
    <t>Расходи у 2017. години</t>
  </si>
  <si>
    <t>Расходи у 2016. години</t>
  </si>
  <si>
    <t>Списак програмских активности и пројеката у оквиру програма</t>
  </si>
  <si>
    <t>1. Активност:</t>
  </si>
  <si>
    <t>УКУПНО:</t>
  </si>
  <si>
    <t>Програм коме припада:</t>
  </si>
  <si>
    <t>Шифра програмске активности:</t>
  </si>
  <si>
    <t>Назив:</t>
  </si>
  <si>
    <t>Функција:</t>
  </si>
  <si>
    <t>Назив орг. јединице/буџетског корисника:</t>
  </si>
  <si>
    <t>Сврха:</t>
  </si>
  <si>
    <t>Одговотно лице за спорвођење програмске активности:</t>
  </si>
  <si>
    <t>Број позиције</t>
  </si>
  <si>
    <t>Извор 01</t>
  </si>
  <si>
    <t>Извор 02</t>
  </si>
  <si>
    <t>Извор 04</t>
  </si>
  <si>
    <t>Извор 05</t>
  </si>
  <si>
    <t>Извор 07</t>
  </si>
  <si>
    <t>Извор 08</t>
  </si>
  <si>
    <t>Извор 13</t>
  </si>
  <si>
    <t>Извор 15</t>
  </si>
  <si>
    <t>Извор 16</t>
  </si>
  <si>
    <t>Извор 10</t>
  </si>
  <si>
    <t>Извор 09</t>
  </si>
  <si>
    <t>Расходи и издаци директно везани за програмску активност</t>
  </si>
  <si>
    <t>Конто</t>
  </si>
  <si>
    <t>Опис</t>
  </si>
  <si>
    <t>ПЛАТЕ, ДОДАЦИ И НАКНАДЕ ЗАПОСЛЕНИХ (ЗАРАДЕ)</t>
  </si>
  <si>
    <t>Плате, додаци и накнаде запослених</t>
  </si>
  <si>
    <t>Плате, додаци и накнаде  стално запослених</t>
  </si>
  <si>
    <t>Плате на основу цене рада</t>
  </si>
  <si>
    <t>Додатак за рад дужи од пуног радног времена</t>
  </si>
  <si>
    <t>Додатак за рад на дан државног и верског празника</t>
  </si>
  <si>
    <t>Додатак за рад ноћу</t>
  </si>
  <si>
    <t>Додатак за време проведено на раду (минули рад)</t>
  </si>
  <si>
    <t>Накнада зараде за време привремене спречености за рад до 30 дана услед болести</t>
  </si>
  <si>
    <t>Накнада зараде за време одсуствовања са рада на дан празника који је нерадни дан, годишњег одмора, плаћеног одсуства, војне вежбе и одазивања на позив државног органа</t>
  </si>
  <si>
    <t>Остали додаци и накнаде запосленима</t>
  </si>
  <si>
    <t>Плате приправника</t>
  </si>
  <si>
    <t>Плате приправника које плаћа послодавац</t>
  </si>
  <si>
    <t>Плате приправника које плаћа Национална служба за запошљавање</t>
  </si>
  <si>
    <t>Плате привремено запослених</t>
  </si>
  <si>
    <t>Плате по основу судских пресуда</t>
  </si>
  <si>
    <t>Накнада штете запослених</t>
  </si>
  <si>
    <t>Накнада штете запосленом за неискоришћени годишњи одмор</t>
  </si>
  <si>
    <t>Остале накнаде штете запосленом</t>
  </si>
  <si>
    <t>Остале исплате зарада за специјалне задатке или пројекте</t>
  </si>
  <si>
    <t>СОЦИЈАЛНИ ДОПРИНОСИ НА ТЕРЕТ ПОСЛОДАВЦА</t>
  </si>
  <si>
    <t>Допринос за пензијско инвалидско осигурање</t>
  </si>
  <si>
    <t>Допринос за ПИО</t>
  </si>
  <si>
    <t>Допринос за добровољно пензијско инвалидско осигурање</t>
  </si>
  <si>
    <t>Допринос за пензијско инвалидско осигурање-за радни стаж који се рачуна са увећаним доприносом</t>
  </si>
  <si>
    <t>Допринос за здравствено осигурање</t>
  </si>
  <si>
    <t>Допринос за добровољно здравствено осигурање</t>
  </si>
  <si>
    <t>Допринос за незапосленост</t>
  </si>
  <si>
    <t>НАКНАДЕ У НАТУРИ</t>
  </si>
  <si>
    <t>Накнаде у натури</t>
  </si>
  <si>
    <t>Дуготрајна роба</t>
  </si>
  <si>
    <t>Роба и услуге које обезбеђује послодавац</t>
  </si>
  <si>
    <t>Поклони за децу запослених (новогодишњи пакетићи )</t>
  </si>
  <si>
    <t xml:space="preserve">Превоз на посао и са посла (маркица) </t>
  </si>
  <si>
    <t>Паркирање</t>
  </si>
  <si>
    <t>СОЦИЈАЛНА ДАВАЊА ЗАПОСЛЕНИМА</t>
  </si>
  <si>
    <t>Исплата накнада за време одсуствовања с посла на терет фондова (меморандумске ставке)</t>
  </si>
  <si>
    <t>Породиљско боловање</t>
  </si>
  <si>
    <t>Породиљско боловање (Кад се ради о општинској управи рефундирана средства стижу на рачун извршења буџета и планирају се само за 2 месеца закашњења рефундације а остало се сторнира са исплаћених расхода  )
КОД ОСТАЛИХ КОРИСНИКА ОВДЕ СЕ ПЛАНИРАЈУ СРЕДСТВА САМО ЗА 2 МЕСЕЦА У 01 А ОСТАТАК У ИЗВОР 07</t>
  </si>
  <si>
    <t>Боловање преко 30 дана</t>
  </si>
  <si>
    <t>Отпремнине и помоћи</t>
  </si>
  <si>
    <t>Отпремнина у случају отпуштања с посла (из текуће резерве-социјални програм)</t>
  </si>
  <si>
    <t>Помоћ у случају смрти запосленог или члана уже породице (из текуће резерве)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</si>
  <si>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</si>
  <si>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 или члана уже породице</t>
  </si>
  <si>
    <t>НАКНАДЕ ТРОШКОВА ЗА ЗАПОСЛЕНЕ</t>
  </si>
  <si>
    <t>Накнаде трошкова за запослене</t>
  </si>
  <si>
    <t>Накнаде трошкова за превоз на посао и са посла (готовина)</t>
  </si>
  <si>
    <t>Остале накнаде трошкова запослених</t>
  </si>
  <si>
    <t>НАГРАДЕ ЗАПОСЛЕНИМА И  ОСТАЛИ ПОСЕБНИ РАСХОДИ</t>
  </si>
  <si>
    <t>Награде запосленима  и остали посебни расходи</t>
  </si>
  <si>
    <t>Награде запосленима</t>
  </si>
  <si>
    <t xml:space="preserve">Награде за посебне резултате рада 
</t>
  </si>
  <si>
    <t>Остале награде запосленима</t>
  </si>
  <si>
    <t>Бонуси</t>
  </si>
  <si>
    <t xml:space="preserve">Бонуси за државне празнике </t>
  </si>
  <si>
    <t xml:space="preserve">Накнаде члановима управних,  надзорних одбора и комисија </t>
  </si>
  <si>
    <t>Накнаде члановима комисија  (састављене од запослених)</t>
  </si>
  <si>
    <t>ПОСЛАНИЧКИ ДОДАТАК</t>
  </si>
  <si>
    <t>Посланички додатак</t>
  </si>
  <si>
    <t>Посланички додатак (одборнички додатак)</t>
  </si>
  <si>
    <t>СТАЛНИ ТРОШКОВИ</t>
  </si>
  <si>
    <t>Трошкови платног промета и банкарских услуга</t>
  </si>
  <si>
    <t xml:space="preserve">Трошкови платног промета </t>
  </si>
  <si>
    <t>Трошкови банкарских услуга</t>
  </si>
  <si>
    <t>Енергетске услуге</t>
  </si>
  <si>
    <t>Услуге за електричну енергију</t>
  </si>
  <si>
    <t>Услуге за електричну енергију -струја за јавну расвету преко ЈП Дирекција</t>
  </si>
  <si>
    <t>Трошкови  грејања</t>
  </si>
  <si>
    <t>Природни гас</t>
  </si>
  <si>
    <t>Угаљ</t>
  </si>
  <si>
    <t>Дрва</t>
  </si>
  <si>
    <t>Лож-уље</t>
  </si>
  <si>
    <t xml:space="preserve">Централно грејање </t>
  </si>
  <si>
    <t>Комуналне услуге</t>
  </si>
  <si>
    <t>Услуге водовода и канализације</t>
  </si>
  <si>
    <t>Услуге водовода и канализације (потрошња воде)</t>
  </si>
  <si>
    <t>Услуге водовода и канализације -потрошња воде за јавне чесме преко ЈП Дирекције</t>
  </si>
  <si>
    <t>Услуге редовног одржавања и старања</t>
  </si>
  <si>
    <t xml:space="preserve">Дератизација </t>
  </si>
  <si>
    <t xml:space="preserve">Димњачарске услуге </t>
  </si>
  <si>
    <t>Услуге заштите имовине (обезбеђење имовине, алармни системи и сл.)</t>
  </si>
  <si>
    <t xml:space="preserve">Одвоз отпада </t>
  </si>
  <si>
    <t>Услуге чишћења (јавна хигијена - ЈКП Комунално преко Градске управе)</t>
  </si>
  <si>
    <t>Услуге чишћења (чишћење, прање тепиха, завеса, прање возила и сл.)</t>
  </si>
  <si>
    <t>Остале комуналне услуге</t>
  </si>
  <si>
    <t>Допринос за коришћење градског  земљишта и слично</t>
  </si>
  <si>
    <t>Допринос за коришћење вода</t>
  </si>
  <si>
    <t>Услуге комуникација</t>
  </si>
  <si>
    <t>Телефони</t>
  </si>
  <si>
    <t xml:space="preserve">Телефон, телекс и телефакс  </t>
  </si>
  <si>
    <t>Интернет и слично</t>
  </si>
  <si>
    <t>Услуге мобилног телефона</t>
  </si>
  <si>
    <t>Остале услуге комуникација</t>
  </si>
  <si>
    <t>Услуге поште и доставе</t>
  </si>
  <si>
    <t>Пошта</t>
  </si>
  <si>
    <t xml:space="preserve">Услуге доставе </t>
  </si>
  <si>
    <t>Остале ПТТ услуге</t>
  </si>
  <si>
    <t>Трошкови осигурања</t>
  </si>
  <si>
    <t>Осигурање имовине</t>
  </si>
  <si>
    <t>Осигурање зграда</t>
  </si>
  <si>
    <t>Осигурање возила (овај трошак је могућ код корисника који имају службено возило и требало би да се плаћа кроз регистрацију возила на конту 482131)</t>
  </si>
  <si>
    <t>Осигурање опреме</t>
  </si>
  <si>
    <t>Осигурање остале дугорочне имовине</t>
  </si>
  <si>
    <t>Осигурање запослених</t>
  </si>
  <si>
    <t>Осигурање запослених у случају несреће на раду</t>
  </si>
  <si>
    <t>Здравствено осигурање запослених (допунско здравствено осигурање преко Градскее управе)</t>
  </si>
  <si>
    <t>Осигурање од одговорности према трећим лицима (планира се само код Фонда талената за визу приликом одласка у иностранство)</t>
  </si>
  <si>
    <t>Закуп имовине и опреме</t>
  </si>
  <si>
    <t>Закуп имовине</t>
  </si>
  <si>
    <t xml:space="preserve">Закуп стамбеног простора </t>
  </si>
  <si>
    <t xml:space="preserve">Закуп  нестамбеног простора </t>
  </si>
  <si>
    <t>Закуп осталог простора</t>
  </si>
  <si>
    <t>Закуп опреме</t>
  </si>
  <si>
    <t>Закуп опреме за саобраћај</t>
  </si>
  <si>
    <t xml:space="preserve">Закуп административне опреме </t>
  </si>
  <si>
    <t>Закуп опреме за образовање, културу и спорт</t>
  </si>
  <si>
    <t>Остали трошкови</t>
  </si>
  <si>
    <t>Радио - телевизијска претплата</t>
  </si>
  <si>
    <t xml:space="preserve">Остали непоменути трошкови </t>
  </si>
  <si>
    <t>ТРОШКОВИ ПУТОВАЊА</t>
  </si>
  <si>
    <t>Трошкови службених путовања у земљи</t>
  </si>
  <si>
    <t>Трошкови дневница (исхране) на службеном путу</t>
  </si>
  <si>
    <t>Трошкови дневница(исхаране) на службеном путу</t>
  </si>
  <si>
    <t>Трошкови превоза на службеном путу у земљи (авион, аутобус, воз и сл.)</t>
  </si>
  <si>
    <t>Трошкови  смештаја на  службеном путу</t>
  </si>
  <si>
    <t xml:space="preserve">Трошкови смештаја на службеном путу </t>
  </si>
  <si>
    <t>Остале услуге службеног превоза</t>
  </si>
  <si>
    <t>Превоз у јавном саобраћају</t>
  </si>
  <si>
    <t>Такси превоз</t>
  </si>
  <si>
    <t>Превоз у граду по службеном послу</t>
  </si>
  <si>
    <t>Накнада за употребу сопственог возила</t>
  </si>
  <si>
    <t>Остали трошкови за пословна путовања у земљи (путарина,паркинг и сл.)</t>
  </si>
  <si>
    <t>Трошкови службених путовања у иностранство</t>
  </si>
  <si>
    <t>Трошкови дневница  за службени пут у иностранство</t>
  </si>
  <si>
    <t>Трошкови превоза за службени путу у иностранство (авион, аутобус, воз и сл.)</t>
  </si>
  <si>
    <t>Трошкови  смештаја на  службеном путу у иностранство</t>
  </si>
  <si>
    <t>Трошкови смештаја на службеном путу у иностранство</t>
  </si>
  <si>
    <t>Услуге превоза у јавном саобраћају</t>
  </si>
  <si>
    <t>Остали трошкови за пословна путовања у иностранство</t>
  </si>
  <si>
    <t>Трошкови путовања у оквиру редовног рада</t>
  </si>
  <si>
    <t>Трошкови путовања у оквиру редовног рада (авион, аутобус, воз )</t>
  </si>
  <si>
    <t>Трошкови путовања у оквиру редовног рада (авион, аутобус, воз) (курири месних канцелариаја)</t>
  </si>
  <si>
    <t>Остале услуге путовања у оквиру редовног рада</t>
  </si>
  <si>
    <t>Превоз средствима јавног превоза</t>
  </si>
  <si>
    <t>Накнада за коришћење сопственог аутомобила (директори који обилазе подручна одељења сопственим возилом-односи се на економску школу и основне школе које имају подручна одељења)</t>
  </si>
  <si>
    <t>Остали трошкови превоза  у оквиру редовног рада</t>
  </si>
  <si>
    <t>Трошкови путовања ученика</t>
  </si>
  <si>
    <t>Превоз ученика</t>
  </si>
  <si>
    <t>Трошкови путовања ученика који учествују на рекпубличким и међународним такмичењима</t>
  </si>
  <si>
    <t>Остали трошкови транспорта</t>
  </si>
  <si>
    <t>Трошкови селидбе и превоза (транспорт изложби -Музеј)</t>
  </si>
  <si>
    <t>УСЛУГЕ ПО УГОВОРУ</t>
  </si>
  <si>
    <t>Административне услуге</t>
  </si>
  <si>
    <t>Услуге превођења</t>
  </si>
  <si>
    <t>Рачуноводствене услуге</t>
  </si>
  <si>
    <t>Рачуноводствене услуге (услуге рачунововође)</t>
  </si>
  <si>
    <t>Остале административне услуге</t>
  </si>
  <si>
    <t xml:space="preserve">Остале административне услуге </t>
  </si>
  <si>
    <t>Компјутерске услуге</t>
  </si>
  <si>
    <t>Услуге за израду софтвера</t>
  </si>
  <si>
    <t>Услуге одржавања рачунара</t>
  </si>
  <si>
    <t>Услуге одржавања рачунара (одржавање рачунара и софтвера)</t>
  </si>
  <si>
    <t>Остале компјутертске услуге</t>
  </si>
  <si>
    <t>Остале компјутерске услуге</t>
  </si>
  <si>
    <t>Услуге образовања и усавршавања запослених</t>
  </si>
  <si>
    <t>Услуге обазовања и усавршавања запослених  (за курсеве страног језика и обука за рад на рачунарима и сл.)</t>
  </si>
  <si>
    <t>Котизације</t>
  </si>
  <si>
    <t xml:space="preserve">Котизације за семинаре </t>
  </si>
  <si>
    <t>Котизације за стручна саветовања</t>
  </si>
  <si>
    <t>Котизација за учествовање на сајмовима</t>
  </si>
  <si>
    <t>Друге услуге образовања и усавршавања запослених</t>
  </si>
  <si>
    <t>Издаци за стручне испите</t>
  </si>
  <si>
    <t>Остали издаци за стручно образовање(чланарине, обука домара и ложача за ППЗ, на ово имају право школе, а установе у култри не јер морају да имају систематизовано место за ову врсту послова)</t>
  </si>
  <si>
    <t>Услуге информисања</t>
  </si>
  <si>
    <t>Услуге штампања</t>
  </si>
  <si>
    <t>Услуге штампања билтена (штампање службеног листа општине и сл.)</t>
  </si>
  <si>
    <t>Услуге штампања  часописа</t>
  </si>
  <si>
    <t>Остале услуге штампања</t>
  </si>
  <si>
    <t>Услуге  информисања јавности и односа са јавношћу</t>
  </si>
  <si>
    <t xml:space="preserve">Услуге информисања јавности </t>
  </si>
  <si>
    <t>Услуге рекламе и пропаганде</t>
  </si>
  <si>
    <t>Услуге рекламе и пропаганде (билборд за Видовдан , Светог Саву и сл.)</t>
  </si>
  <si>
    <t>Објављивање тендера и информативних огласа(школе саме објављују тендере за екскурзије и за пријемни испит, а остало раде ЈП Дирекција)</t>
  </si>
  <si>
    <t>Остале услуге рекламе и пропаганде</t>
  </si>
  <si>
    <t xml:space="preserve">Медијске услуге </t>
  </si>
  <si>
    <t>Остале медијске услуге</t>
  </si>
  <si>
    <t>Стручне услуге</t>
  </si>
  <si>
    <t>Услуге ревизије</t>
  </si>
  <si>
    <t>Правне услуге</t>
  </si>
  <si>
    <t xml:space="preserve">Услуге вештачења </t>
  </si>
  <si>
    <t>Остале правне услуге</t>
  </si>
  <si>
    <t>Финансијске услуге</t>
  </si>
  <si>
    <t xml:space="preserve">Услуге финансијских саветника </t>
  </si>
  <si>
    <t>Остале финансијске услуге</t>
  </si>
  <si>
    <t>Остале стручне услуге</t>
  </si>
  <si>
    <t>Услуге за домаћинство и угоститељство</t>
  </si>
  <si>
    <t>Услуге за домаћинство</t>
  </si>
  <si>
    <t xml:space="preserve">Прање веша </t>
  </si>
  <si>
    <t>Хемијско чишћење</t>
  </si>
  <si>
    <t>Угоститељске услуге</t>
  </si>
  <si>
    <t>Угоститељске услуге (кафе бар у општини)</t>
  </si>
  <si>
    <t>Репрезентација</t>
  </si>
  <si>
    <t>Поклони</t>
  </si>
  <si>
    <t>Остале опште услуге</t>
  </si>
  <si>
    <t>СПЕЦИЈАЛИЗОВАНЕ УСЛУГЕ</t>
  </si>
  <si>
    <t>Пољопривредне услуге</t>
  </si>
  <si>
    <t>Услуге заштите животиња и биља</t>
  </si>
  <si>
    <t>Услуге ветеринарског прегледа и вакцинације   (ЗОО хигијеничарска служба -збрињавање паса луталица  -ЈКП)</t>
  </si>
  <si>
    <t>Заштита биља (Пољопривредна станица-прогноза биљних болести и штеточина, извештавање о њиховој појави и организовање и спровођење мера сузбијања истих)</t>
  </si>
  <si>
    <t>Испитивање узорака земљишта и вештачког ђубрива (Завод за заштиту здравља преко ЕКО Фонда)</t>
  </si>
  <si>
    <t>Остале услуге заштите животиња и биља (разни програми ЕКО Фонда)</t>
  </si>
  <si>
    <t>Услуге образовања, културе и спорта</t>
  </si>
  <si>
    <t>Услуге културе</t>
  </si>
  <si>
    <t xml:space="preserve">Услуге културе </t>
  </si>
  <si>
    <t>Услуге спорта</t>
  </si>
  <si>
    <t>Медицинске услуге</t>
  </si>
  <si>
    <t>Здравствена заштита по уговору</t>
  </si>
  <si>
    <t>Услуге јавног здравства - инспекција и анализа</t>
  </si>
  <si>
    <t>Остале медицинске услуге</t>
  </si>
  <si>
    <t xml:space="preserve">Остале медицинске услуге </t>
  </si>
  <si>
    <t>Услуге одржавања националних паркова и природних површина</t>
  </si>
  <si>
    <t>Услуге одржавања  природних површина (јавно зеленило - ЈКП Крушевац преко Градске управе и ЕКО фонда за уређивање зелених површина)</t>
  </si>
  <si>
    <t>Услуге очувања животне средине, науке и геодетске услуге</t>
  </si>
  <si>
    <t>Услуге очувања животне средине</t>
  </si>
  <si>
    <t>Геодетске услуге</t>
  </si>
  <si>
    <t>Геодетске услуге (при легализацији објеката и сл.)</t>
  </si>
  <si>
    <t>Остале специјализоване услуге</t>
  </si>
  <si>
    <t>Остале специјализоване услуге(Гарадска  управа:принудно исељење, обезбеђење градских манифестација; ЕКО фонд пројекти из области екологије, стрелци противградне заштите; Фонд талената нарезивање дискете за конзулат; Центар за социјални рад активности ПЕЦ-а)</t>
  </si>
  <si>
    <t xml:space="preserve">ТЕКУЋЕ ПОПРАВКЕ И ОДРЖАВАЊЕ </t>
  </si>
  <si>
    <t>Текуће поправке и одржавање зграда и објеката</t>
  </si>
  <si>
    <t xml:space="preserve">Текуће поправке и одржавање зграда </t>
  </si>
  <si>
    <t>Зидарски радови (израда преградних зидова и сл. поправке)</t>
  </si>
  <si>
    <t>Столарски радови (поправка прозора и врата, замена брава, квака и др. окова)</t>
  </si>
  <si>
    <t>Молерски радови (кречење и бојење)</t>
  </si>
  <si>
    <t>Радови на крову (поправка кровног покривача и др. елемената крова, поправка олука)</t>
  </si>
  <si>
    <t>Радови на водоводу и канализацији (поправка водоводне и канализационе мреже, отпушавање канализације, поправка и замена свих врста бојлeра, поправка санитарних чворова)</t>
  </si>
  <si>
    <t>Централно грејање  (поправка инсталација и уређаја за грејање)</t>
  </si>
  <si>
    <t>Електричне инсталације (замена прекидача, осигурача, утикача, каблова, сијалица, флуо цеви и сл.)</t>
  </si>
  <si>
    <t>Радови на комуникацијским инсталцијама (поправка телефонских инсталација)</t>
  </si>
  <si>
    <t>Остале услуге и материјали за текуће поравке и одржавање зграда (набавка и замена тракастих завеса, гарнишни, ламинатних подова, стаза, тепиха и сл.)</t>
  </si>
  <si>
    <t>Текуће поправке и одржавање осталих објеката</t>
  </si>
  <si>
    <t>Текуће поправке и одржавање осталих објеката (одржавање и поправка помоћних просторија за складиштење огрева код школа и одржавање осветљења у Лазаревом граду и Мензулани код Музеја и поправка зграде дечије заштите код Градске управе и одржавање  код ЈП Дирекције, одржавање атмосферске канализације преко Градске управе</t>
  </si>
  <si>
    <t>Текуће поправке и одржавање опреме</t>
  </si>
  <si>
    <t>Текуће поправке и одржавање опреме за саобраћај</t>
  </si>
  <si>
    <t xml:space="preserve">Механичке поправке </t>
  </si>
  <si>
    <t>Поправке електричне и електронске опреме</t>
  </si>
  <si>
    <t>Лимарски радови на возилима</t>
  </si>
  <si>
    <t>Остале поправке и одржавање опреме за саобраћај</t>
  </si>
  <si>
    <t>Текуће поправке и одржавање административне опреме</t>
  </si>
  <si>
    <t>Намештај</t>
  </si>
  <si>
    <t>Рачунарска опрема</t>
  </si>
  <si>
    <t>Опрема за комуникацију</t>
  </si>
  <si>
    <t>Електронска и фотографска опрема (поправка фотокопир апарата, фото апарата, скенера исл.)</t>
  </si>
  <si>
    <t>Опрема за домаћинство и угоститељство (односи се на поправку шпорета, фрижидера, усисивача и сл.)</t>
  </si>
  <si>
    <t>Биротехничка опрема (односи се на поправку писаћих машина сл.)</t>
  </si>
  <si>
    <t>Уградна опрема (односи се на поправку клима уређаја, хлоринатора и сл.)</t>
  </si>
  <si>
    <t>Остале поправке и одржавање административне опреме (односи се на поправку дигитрона, машина за рачунање и сл.)</t>
  </si>
  <si>
    <t>Текуће поправке и одржавање опреме за образовање, културу и спорт</t>
  </si>
  <si>
    <t>Текуће поправке и одржавање опреме за образовање (поправке и одржавање учила, справа за физичку културу и сл.)</t>
  </si>
  <si>
    <t>Текуће поправке и одржавање опреме за културу</t>
  </si>
  <si>
    <t>Текуће поправке и одржавање опреме за спорт (односи се на поравке и одржавање спортске опреме Спортског центра)</t>
  </si>
  <si>
    <t>Текуће поправке и одржавање опреме за јавну безбедност</t>
  </si>
  <si>
    <t>Текуће поправке и одржавање опреме за јавну безбедност (редована преглед и одржавање ватрогасних апарата , хидраната и сл.)</t>
  </si>
  <si>
    <t>МАТЕРИЈАЛ</t>
  </si>
  <si>
    <t>Административни материјал</t>
  </si>
  <si>
    <t>Канцеларијски материјал</t>
  </si>
  <si>
    <t>Канцеларијски материјал (папир за штампање, оловке, фасцикле, тонери и сл.)</t>
  </si>
  <si>
    <t xml:space="preserve">Одећа, обућа и униформе </t>
  </si>
  <si>
    <t>Расходи за радну униформу(униформе за кафе куварице и возаче)</t>
  </si>
  <si>
    <t>Службена одећа (одећа и обућа за комуналне редаре Градске управе)</t>
  </si>
  <si>
    <t xml:space="preserve">Униформе </t>
  </si>
  <si>
    <t>ХТЗ опрема (заштитна одела и обућа за домаре, ложаче и чистачице)</t>
  </si>
  <si>
    <t>Остали расходи за одећу, обућу и униформе</t>
  </si>
  <si>
    <t>Биодекорација</t>
  </si>
  <si>
    <t>Цвеће и зеленило</t>
  </si>
  <si>
    <t>Остали административни материјал</t>
  </si>
  <si>
    <t>Материјали за пољопривреду</t>
  </si>
  <si>
    <t>Храна за животиње</t>
  </si>
  <si>
    <t>Природна и вештачка ђубрива и слично</t>
  </si>
  <si>
    <t>Семе</t>
  </si>
  <si>
    <t>Биљке</t>
  </si>
  <si>
    <t>Остали материјал за пољопривреду</t>
  </si>
  <si>
    <t>Материјали за образовање и усавршавање запослених</t>
  </si>
  <si>
    <t>Публикације, часописи и гласила</t>
  </si>
  <si>
    <t>Стручна литература за редовне потребе запослених (службени гласник, службени лист, саветник, цекос и сл.)</t>
  </si>
  <si>
    <t>Стручна литература за образовање запослених</t>
  </si>
  <si>
    <t>Материјали за образовање</t>
  </si>
  <si>
    <t>Материјали за образовање (књиге за стручни испит)</t>
  </si>
  <si>
    <t>Материјали за саобраћај</t>
  </si>
  <si>
    <t>Издаци за гориво</t>
  </si>
  <si>
    <t>Бензин</t>
  </si>
  <si>
    <t>Дизел гориво</t>
  </si>
  <si>
    <t>Уља и мазива</t>
  </si>
  <si>
    <t>Остали материјал за превозна средства</t>
  </si>
  <si>
    <t>Остали материјал за превозна средства (гуме, резервни делови,  сл.)</t>
  </si>
  <si>
    <t>Материјали за образовање, културу и спорт</t>
  </si>
  <si>
    <t>Материјали за образовање (дневници, сунђери, креде, фломастери за беле табле, планови, материјали за стручне предмете  и сл. код школа
књиге за трећег и четвртог ђака и прварица преко Фонда за популациону политику)</t>
  </si>
  <si>
    <t>Материјали за културу</t>
  </si>
  <si>
    <t xml:space="preserve">Материјали за културу </t>
  </si>
  <si>
    <t>Материјали за спорт</t>
  </si>
  <si>
    <t>Материјали за спорт (односи се на спортске установе)</t>
  </si>
  <si>
    <t>Материјали за одржавање хигијене и угоститељство</t>
  </si>
  <si>
    <t>Материјали за одржавање хигијене</t>
  </si>
  <si>
    <t>Хемијска средства за чишћење (разни детерџенти, прашкови и др. хем. средства за чишћење)</t>
  </si>
  <si>
    <t>Инвентар за одржавање хигијене (крпе, четке, метле, зогери, кофе и сл.)</t>
  </si>
  <si>
    <t>Остали материјал за одржавање хигијене (односи се на папирну галантерију и планира се само код Установе "Ната Вељковић")</t>
  </si>
  <si>
    <t xml:space="preserve">Материјали за угоститељство </t>
  </si>
  <si>
    <t xml:space="preserve">Храна  </t>
  </si>
  <si>
    <t xml:space="preserve">Пића </t>
  </si>
  <si>
    <t>Намирнице за припремање хране (Односи се на трошкове интерне производње хране за децу која су на боравку у вртићима Нате Вељковић)</t>
  </si>
  <si>
    <t xml:space="preserve">Остали материјали за угоститељство </t>
  </si>
  <si>
    <t>Материјали за посебне намене</t>
  </si>
  <si>
    <t>Потрошни материјал</t>
  </si>
  <si>
    <t>Резервни делови</t>
  </si>
  <si>
    <t>Алат и инвентар</t>
  </si>
  <si>
    <t>Остали материјали за посебне намене (заставе, препарати и агенси за заштиту споменика и спомен обележја које користе Установе у култури, бакља за Видовдан и сл.)</t>
  </si>
  <si>
    <t xml:space="preserve">АМОРТИЗАЦИЈА НЕКРЕТНИНА И ОПРЕМЕ 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</si>
  <si>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</si>
  <si>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</si>
  <si>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</si>
  <si>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ОТПЛАТА ДОМАЋИХ КАМАТА</t>
  </si>
  <si>
    <t>Отплата камата осталим нивоима власти</t>
  </si>
  <si>
    <t>Отплата камата нивоу Републике</t>
  </si>
  <si>
    <t>Отплата камата нивоу општине</t>
  </si>
  <si>
    <t>Отплата камата домаћим пословним банкама</t>
  </si>
  <si>
    <t>Отплата камата осталим домаћим кредиторима</t>
  </si>
  <si>
    <t>Финансијске промене на финансијским лизинзима</t>
  </si>
  <si>
    <t>Камате на куповине путем лизинга</t>
  </si>
  <si>
    <t>ПРАТЕЋИ ТРОШКОВИ ЗАДУЖИВАЊА</t>
  </si>
  <si>
    <t>Негативне курсне разлике</t>
  </si>
  <si>
    <t>Казне за кашњење</t>
  </si>
  <si>
    <t>Казне по решењу правосудних органа</t>
  </si>
  <si>
    <t>Остале казне</t>
  </si>
  <si>
    <t>Таксе које проистичу из задуживања</t>
  </si>
  <si>
    <t>СУБВЕНЦИЈЕ ЈАВНИМ НЕФИНАНСИЈСКИМ ПРЕДУЗЕЋИМА И ОРГАНИЗАЦИЈАМА</t>
  </si>
  <si>
    <t>Текуће субвенције јавним нефинансијским предузећима и организацијама</t>
  </si>
  <si>
    <t>Текуће субвенције за водопривреду</t>
  </si>
  <si>
    <t>Текуће субвенције за пољопривреду</t>
  </si>
  <si>
    <t>Текуће субвенције осталим јавним нефинансијским предузећима и 
организацијама</t>
  </si>
  <si>
    <t>Капиталне субвенције јавним нефинансијским предузећима и организацијама</t>
  </si>
  <si>
    <t>Капиталне субвенције за водопривреду</t>
  </si>
  <si>
    <t>Капиталне субвенције за водопривреду (ЈКП Водовод Крушевац)</t>
  </si>
  <si>
    <t>Капиталне субвенције за пољопривреду</t>
  </si>
  <si>
    <t>Капиталне субвенције за пољопривреду  (Фонд за подстицање развоја пољопривреде)</t>
  </si>
  <si>
    <t>Капиталне субвенције осталим јавним нефинансијским предузећима и организацијама</t>
  </si>
  <si>
    <t xml:space="preserve">Капиталне субвенције осталим јавним нефинансијским предузећима и организацијама </t>
  </si>
  <si>
    <t>СУБВЕНЦИЈЕ ПРИВАТНИМ ПРЕДУЗЕЋИМА</t>
  </si>
  <si>
    <t>Текуће субвенције приватним предузећима</t>
  </si>
  <si>
    <t>Капиталне субвенције приватним предузећима</t>
  </si>
  <si>
    <t>ТРАНСФЕРИ ОСТАЛИМ НИВОИМА ВЛАСТИ</t>
  </si>
  <si>
    <t>Текући трансфери осталим нивоима власти</t>
  </si>
  <si>
    <t>Текући трансфери нивоу Републике</t>
  </si>
  <si>
    <t>Капитални трансфери осталим нивоима власти</t>
  </si>
  <si>
    <t>Капитални трансфери нивоу Републике</t>
  </si>
  <si>
    <t>ДОТАЦИЈЕ ОРГАНИЗАЦИЈАМА ОБАВЕЗНОГ СОЦИЈАЛНОГ ОСИГУРАЊА</t>
  </si>
  <si>
    <t>Текуће дотације организацијама обавезног социјалног осигурања</t>
  </si>
  <si>
    <t>Текуће дотације Републичком заводу за здравствено осигурање</t>
  </si>
  <si>
    <t>Текуће дотације здравственим установама за инвестиције и инвестиционо одржавање</t>
  </si>
  <si>
    <t>Текуће дотације здравственим установама за набавку медицинске и друге опреме</t>
  </si>
  <si>
    <t>ОСТАЛЕ ДОТАЦИЈЕ И ТРАНСФЕРИ</t>
  </si>
  <si>
    <t>Остале текуће  дотације и трансфери</t>
  </si>
  <si>
    <t>Остале капиталне  дотације и трансфери</t>
  </si>
  <si>
    <t>Остали капиталне  дотације и трансфери</t>
  </si>
  <si>
    <t>НАКНАДЕ ЗА СОЦИЈАЛНУ ЗАШТИТУ ИЗ БУЏЕТА</t>
  </si>
  <si>
    <t>Накнаде из буџета за децу и породицу</t>
  </si>
  <si>
    <t>Накнаде из буџета за децу и породицу (акција треће дете преко Фонда за популациону политику)</t>
  </si>
  <si>
    <t>Накнаде из буџета за образовање, културу, науку и спорт</t>
  </si>
  <si>
    <t>Накнаде из буџета за образовање</t>
  </si>
  <si>
    <t>Академске награде (награде за наставнике преко Фонда талената)</t>
  </si>
  <si>
    <t xml:space="preserve">Ученичке награде(књиге за одличан успех преко Фонда талената) </t>
  </si>
  <si>
    <t>Студентске стипендије</t>
  </si>
  <si>
    <t xml:space="preserve">Ученичке стипендије  </t>
  </si>
  <si>
    <t>Исхрана и смештај ученика (за школе у Земуну, 11. мај Јагодина и школу у Ћуприји)</t>
  </si>
  <si>
    <t>Превоз ученика (Школа за слепе у Земуну преко Удружења слепих )</t>
  </si>
  <si>
    <t xml:space="preserve">Остале накнаде за образовање                      ( једнократне накнаде за стручно усавршавање у земљи и иностранству преко Фонда талената) </t>
  </si>
  <si>
    <t>Накнаде из буџета за културу</t>
  </si>
  <si>
    <t>Накнаде из буџета за становање и живот</t>
  </si>
  <si>
    <t>Наканде из буџета за становање и живот</t>
  </si>
  <si>
    <t>Накнаде из буџета за становање и живот (кадровачка помоћ преко Градске управе)</t>
  </si>
  <si>
    <t>Остале накнаде из буџета</t>
  </si>
  <si>
    <t>Једнократна помоћ</t>
  </si>
  <si>
    <t>Једнократна помоћ (преко Центра за социјални рад)</t>
  </si>
  <si>
    <t>ДОТАЦИЈЕ НЕВЛАДИНИМ ОРГАНИЗАЦИЈАМА</t>
  </si>
  <si>
    <t>Дотације непрофитним организацијама које пружају помоћ домаћинствима</t>
  </si>
  <si>
    <t xml:space="preserve">Дотације  у натури непрофитним организацијама које пружају услуге домаћинствима </t>
  </si>
  <si>
    <t>Дотације добротворним организацијама у храни, одећи, ћебадима и лековима за домаћинства (народна кухиња преко Црвеног крста)</t>
  </si>
  <si>
    <t xml:space="preserve">Дотације Црвеном крсту Србије  </t>
  </si>
  <si>
    <t>Дотације  Црвеном крсту Србије  (Крушевац)</t>
  </si>
  <si>
    <t>Дотације осталим непрофитним институцијама</t>
  </si>
  <si>
    <t>Дотације спортским омладинским организацијама</t>
  </si>
  <si>
    <t xml:space="preserve">Дотације спортским омладинским организацијама </t>
  </si>
  <si>
    <t>Дотације верским заједницама</t>
  </si>
  <si>
    <t>Дотације осталим удружењима грађана и политичким странкама</t>
  </si>
  <si>
    <t xml:space="preserve">Дотације осталим удружењима грађана </t>
  </si>
  <si>
    <t>Дотације политичким странкама</t>
  </si>
  <si>
    <t>Дотације привредним коморама</t>
  </si>
  <si>
    <t xml:space="preserve">ПОРЕЗИ, ОБАВЕЗНЕ ТАКСЕ И КАЗНЕ </t>
  </si>
  <si>
    <t>Остали порези</t>
  </si>
  <si>
    <t>Порез на имовину</t>
  </si>
  <si>
    <t>Стални порез на имовину</t>
  </si>
  <si>
    <t>Порез на финансијске трансакције</t>
  </si>
  <si>
    <t>Порез на коришћење роба или обављање активности</t>
  </si>
  <si>
    <t>Регистрација возила (за кориснике који имају службено возило)</t>
  </si>
  <si>
    <t>Обавезне таксе</t>
  </si>
  <si>
    <t>Републичке таксе</t>
  </si>
  <si>
    <t>Градске таксе</t>
  </si>
  <si>
    <t>Општинске таксе</t>
  </si>
  <si>
    <t>Општинске таксе (при легализацији објеката и др.)</t>
  </si>
  <si>
    <t>Судске таксе</t>
  </si>
  <si>
    <t xml:space="preserve">Новчане казне </t>
  </si>
  <si>
    <t>Републичке казне</t>
  </si>
  <si>
    <t>Градске казне</t>
  </si>
  <si>
    <t>Општинске казне</t>
  </si>
  <si>
    <t xml:space="preserve">НОВЧАНЕ КАЗНЕ И ПЕНАЛИ ПО РЕШЕЊИМА СУДОВА </t>
  </si>
  <si>
    <t xml:space="preserve">Новчана казне  и пенали по решењу судова  </t>
  </si>
  <si>
    <t>Новчана казне  и пенали по решењу судова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</si>
  <si>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</si>
  <si>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</si>
  <si>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</si>
  <si>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 (реализација се врши исплатом извођачима радова од стране Републичког буџета па се ово не планира у градском буџету)</t>
  </si>
  <si>
    <t>Расходи који се финансирају из средстава за реализацију насионалног инвестиционог плана</t>
  </si>
  <si>
    <t>СРЕДСТВА РЕЗЕРВЕ</t>
  </si>
  <si>
    <t>Средства резерве</t>
  </si>
  <si>
    <t>Стална резерва</t>
  </si>
  <si>
    <t>Стална резерва (попуњава буџет)</t>
  </si>
  <si>
    <t>Текућа резерва</t>
  </si>
  <si>
    <t>Текућа резерва (попуњава буџет)</t>
  </si>
  <si>
    <t>ЗГРАДЕ И ГРАЂЕВИНСКИ ОБЈЕКТИ</t>
  </si>
  <si>
    <t>Куповина зграда и објеката</t>
  </si>
  <si>
    <t xml:space="preserve">Куповина пословних зграда и пословног простора </t>
  </si>
  <si>
    <t xml:space="preserve">Куповина канцеларијских зграда и осталог простора </t>
  </si>
  <si>
    <t>Куповина складишта, силоса, гаража и сл.</t>
  </si>
  <si>
    <t>Изградња зграда и објеката</t>
  </si>
  <si>
    <t>Изградња стамбеног простора</t>
  </si>
  <si>
    <t>Изградња стамбеног простора за социјалне групе</t>
  </si>
  <si>
    <t>Изградња стамбеног простора за избеглице</t>
  </si>
  <si>
    <t>Изградња осталих стамбених простора</t>
  </si>
  <si>
    <t>Изградња пословних зграда и пословног простора</t>
  </si>
  <si>
    <t>Објекти за потребе образовања (изградња школа)</t>
  </si>
  <si>
    <t>Складишта, силоси, гараже и сл. (изградња помоћних просторија за складиштење огрева, подизање противградних станица и др.)</t>
  </si>
  <si>
    <t>Капитално одржавање зграда и објеката</t>
  </si>
  <si>
    <t>Капитално одржавање стамбеног простора</t>
  </si>
  <si>
    <t>Капитално одржавање стамбеног простора за социјалне групе</t>
  </si>
  <si>
    <t>Капитално одржавање пословних зграда и пословног простора</t>
  </si>
  <si>
    <t>Капитално одржавање складишта, силоса, гаража и сл.(помоћне просторије за складиштење огрева, уређење капела исл.)</t>
  </si>
  <si>
    <t>Капитално државање саобраћајних објеката</t>
  </si>
  <si>
    <t>Капитално одржавање аутопутева, путева, мостова, надвожњака и тунела (модернизација система светлосне сигнализације, реконструкција и модернизација улица и тротоара, инвестиције у мрежу јавне расвете)</t>
  </si>
  <si>
    <t>Капитално одржавање осталих објеката</t>
  </si>
  <si>
    <t>Капитално одржавање комуникационих и електричних водова (ТЦ и сл.)</t>
  </si>
  <si>
    <t>Планирање и праћење пројекта</t>
  </si>
  <si>
    <t>Процене изводљивости</t>
  </si>
  <si>
    <t>Идејни пројекат</t>
  </si>
  <si>
    <t>Стручна оцена и коментари</t>
  </si>
  <si>
    <t>Пројектна документација</t>
  </si>
  <si>
    <t>МАШИНЕ И ОПРЕМА</t>
  </si>
  <si>
    <t>Опрема за саобраћај</t>
  </si>
  <si>
    <t>Опрема за копнени саобраћај</t>
  </si>
  <si>
    <t>Аутомобили</t>
  </si>
  <si>
    <t>Комбији</t>
  </si>
  <si>
    <t>Бицикли</t>
  </si>
  <si>
    <t>Административна опрема</t>
  </si>
  <si>
    <t>Канцеларијска опрема</t>
  </si>
  <si>
    <t xml:space="preserve">Намештај </t>
  </si>
  <si>
    <t>Уградна опрема (набавка и уградња клима уређаја, хлоринатора, калориметара, школских разгласа, озвучења и сл.)</t>
  </si>
  <si>
    <t>Писаће машине</t>
  </si>
  <si>
    <t>Рачунарска опрема (набавка нових компјутера)</t>
  </si>
  <si>
    <t>Штампачи</t>
  </si>
  <si>
    <t>Мреже</t>
  </si>
  <si>
    <t>Комуникациона опрема</t>
  </si>
  <si>
    <t>Телефонске централе с припадајућим инсталацијама и апаратима</t>
  </si>
  <si>
    <t>Телефони (набавка нових апарата)</t>
  </si>
  <si>
    <t>Мобилни телефони</t>
  </si>
  <si>
    <t>Електронска и фотографска опрема</t>
  </si>
  <si>
    <t>Електронска опрема (набавка фотокопир апарата)</t>
  </si>
  <si>
    <t>Фотографска опрема (набавка фото апарата)</t>
  </si>
  <si>
    <t>Опрема за домаћинство и угоститељство</t>
  </si>
  <si>
    <t xml:space="preserve">Опрема за домаћинство (набавка пећи на чврсто гориво, усисивача)  </t>
  </si>
  <si>
    <t>Опрема за угоститељство (кафомат)</t>
  </si>
  <si>
    <t>Опрема за образовање, науку, културу и спорт</t>
  </si>
  <si>
    <t>Опрема за образовање</t>
  </si>
  <si>
    <t>Опрема за образовање
(попуњавају школе-учила)</t>
  </si>
  <si>
    <t>Опрема за културу</t>
  </si>
  <si>
    <t>Опрема за културу (попуњавају установе културе)</t>
  </si>
  <si>
    <t>Опрема за спорт</t>
  </si>
  <si>
    <t>Опрема за спорт (попуњавају спортске установе)</t>
  </si>
  <si>
    <t>Опрема за јавну безбедност</t>
  </si>
  <si>
    <t>Опрема за јавну безбедност (ватрогасни апарати и сл.)</t>
  </si>
  <si>
    <t>Опрема за производњу, моторна,непокретна и немоторна опрема</t>
  </si>
  <si>
    <t>Непокретна опрема</t>
  </si>
  <si>
    <t>Уграђена опрема</t>
  </si>
  <si>
    <t>НЕМАТЕРИЈАЛНА ИМОВИНА</t>
  </si>
  <si>
    <t>Нематеријална имовина</t>
  </si>
  <si>
    <t>Компјутерски софтвер</t>
  </si>
  <si>
    <t>Књижевна и уметничка дела</t>
  </si>
  <si>
    <t>Књиге у библиотеци</t>
  </si>
  <si>
    <t xml:space="preserve">Репрезентација  </t>
  </si>
  <si>
    <t>Извори у 2017. години</t>
  </si>
  <si>
    <t>Извори у 2016. години</t>
  </si>
  <si>
    <t>Извори финансирања</t>
  </si>
  <si>
    <t>Шифра</t>
  </si>
  <si>
    <t>01</t>
  </si>
  <si>
    <t>Приходи из буџета</t>
  </si>
  <si>
    <t>02</t>
  </si>
  <si>
    <t>Трансфер између корисника на истом нивоу</t>
  </si>
  <si>
    <t>04</t>
  </si>
  <si>
    <t>Сопствени приходи буџетских корисника</t>
  </si>
  <si>
    <t>05</t>
  </si>
  <si>
    <t>Донације од иностраних земаља</t>
  </si>
  <si>
    <t>07</t>
  </si>
  <si>
    <t>Донације од осталих нивоа власти (Републички буџет)</t>
  </si>
  <si>
    <t>08</t>
  </si>
  <si>
    <t>Донације од невладиних организација и појединаца</t>
  </si>
  <si>
    <t>09</t>
  </si>
  <si>
    <t>10</t>
  </si>
  <si>
    <t>13</t>
  </si>
  <si>
    <t>15</t>
  </si>
  <si>
    <t>16</t>
  </si>
  <si>
    <t>Примања од продаје нефинансијске имовине</t>
  </si>
  <si>
    <t>Примања од домаћих задуживања</t>
  </si>
  <si>
    <t>Нераспоређени вишак прихода из ранијих година</t>
  </si>
  <si>
    <t>Неутрошена средства донација из ранијих година</t>
  </si>
  <si>
    <t>Родитељски динар за ваннаставне активности</t>
  </si>
  <si>
    <t>Услуге за одржавње софтвера</t>
  </si>
  <si>
    <t>Текуће поправке и одржавање опреме за пољопривреду</t>
  </si>
  <si>
    <t>Текуће поправке и одржавње мерних и контролних инструмената</t>
  </si>
  <si>
    <t>Медицински и лабораторијски материјал</t>
  </si>
  <si>
    <t>Остали медицински и лабораторијски материјал</t>
  </si>
  <si>
    <t>АМОРТИЗАЦИЈА НЕМАТЕРИЈАЛНЕ ИМОВИНЕ</t>
  </si>
  <si>
    <t>Амортизација нематеијалне имовине</t>
  </si>
  <si>
    <t>Порез на робу и услуге</t>
  </si>
  <si>
    <t>Порез на робу</t>
  </si>
  <si>
    <t>Изградња водоводне инфраструктуре</t>
  </si>
  <si>
    <t>Водовод</t>
  </si>
  <si>
    <t xml:space="preserve">Капитално одржавање пословних зграда и пословног простора </t>
  </si>
  <si>
    <t>ЗАЛИХЕ ПРОИЗВОДЊЕ</t>
  </si>
  <si>
    <t>Залихе материјала</t>
  </si>
  <si>
    <t>ЗАЛИХЕ РОБЕ ЗА ДАЉУ ПРОДАЈУ</t>
  </si>
  <si>
    <t>Залихе робе за даљу продају</t>
  </si>
  <si>
    <t xml:space="preserve">Здравствена заштита по уговору (санитарни прегледи ) </t>
  </si>
  <si>
    <t>Услуге јавног здравства - инспекција и анализа (за редован и ванредни преглед хране )</t>
  </si>
  <si>
    <t xml:space="preserve">Остале опште услуге </t>
  </si>
  <si>
    <t>2. Активност:</t>
  </si>
  <si>
    <t>Отпремнина приликом одласка у пензију (редован одлазак у пензију за једног радника)</t>
  </si>
  <si>
    <t xml:space="preserve">Услуге штампања  публикација </t>
  </si>
  <si>
    <t>Накнаде члановима управних, надзорних одбора и комисија - одборнички додатак</t>
  </si>
  <si>
    <t>Накнаде члановима управних, надзорних одбора и комисија 
(Технички сакретари политичких партија  и комисије: за израду годишњег програма заштите, уређења и коришћења пољопривредног земљишта у државној својини; за отуђења и давања у закуп грађевинског земљишта; за давање мишљења на програм заштите, уређења и коришћења пољопривредног земљишта; за подстицање развоја пољопривреде; за спровођење поступка јавног надметања за давање у закуп пољопривредног земљишта и градска изборна комисија)</t>
  </si>
  <si>
    <t>Накнаде члановима управних, надзорних одбора и комисија - накнаде члановима градског већа</t>
  </si>
  <si>
    <t>Остале стручне услуге - заменик председника Скупштине</t>
  </si>
  <si>
    <t>Остале стручне услуге - накнада за председника скупштине</t>
  </si>
  <si>
    <t xml:space="preserve">Накнаде из буџета за културу -Видовданске награде </t>
  </si>
  <si>
    <t>ПРОГРАМ</t>
  </si>
  <si>
    <t>Свраха:</t>
  </si>
  <si>
    <t>Вредност у базној години (2015.)</t>
  </si>
  <si>
    <t>Циљана вредност 2018. године</t>
  </si>
  <si>
    <t>Расходи у базној години (2015.)</t>
  </si>
  <si>
    <t>Расходи у 2018. години</t>
  </si>
  <si>
    <t>УКУПНО (2016.-2018.)</t>
  </si>
  <si>
    <t>Шифра:</t>
  </si>
  <si>
    <t>3. Активност:</t>
  </si>
  <si>
    <t>4. Активност:</t>
  </si>
  <si>
    <t>5. Активност:</t>
  </si>
  <si>
    <t>6. Активност:</t>
  </si>
  <si>
    <t>7. Пројекат:</t>
  </si>
  <si>
    <t>8. Пројекат:</t>
  </si>
  <si>
    <t>9. Пројекат:</t>
  </si>
  <si>
    <t xml:space="preserve">ПРОГРАМСКА АКТИВНОСТ </t>
  </si>
  <si>
    <t>УКУПНО (2016-2018)</t>
  </si>
  <si>
    <t>Извори у базној години (2015.)</t>
  </si>
  <si>
    <t>Извори у 2018. години</t>
  </si>
  <si>
    <t xml:space="preserve">Остала дуготрајна роба </t>
  </si>
  <si>
    <t>Помоћ у случају оштећења или уништења имовине</t>
  </si>
  <si>
    <t xml:space="preserve">Остале помоћи запосленим радницима </t>
  </si>
  <si>
    <t xml:space="preserve">Јубиларне награде  </t>
  </si>
  <si>
    <t xml:space="preserve">Одборнички додатак </t>
  </si>
  <si>
    <t xml:space="preserve">Медијске услуге радија и телевизије </t>
  </si>
  <si>
    <t>Остале стручне услуге -  чланарине</t>
  </si>
  <si>
    <t xml:space="preserve">Капитално одржавање објеката за потребе образовања </t>
  </si>
  <si>
    <t>Капитално одржавање отворених спортских и рекреационих објекта</t>
  </si>
  <si>
    <t>Капитално одржавање установа културе</t>
  </si>
  <si>
    <t xml:space="preserve">Пројектно планирање </t>
  </si>
  <si>
    <t xml:space="preserve">Мотоцикли </t>
  </si>
  <si>
    <t>ПРОЈЕКАТ</t>
  </si>
  <si>
    <t>Шифра пројекта:</t>
  </si>
  <si>
    <t>Трајање пројекта:</t>
  </si>
  <si>
    <t>Ознака за капитални пројекат:</t>
  </si>
  <si>
    <t>Ознака да ли је ИПА пројекат:</t>
  </si>
  <si>
    <t>Одговотно лице за спорвођење пројекта:</t>
  </si>
  <si>
    <t>Услуге образовања</t>
  </si>
  <si>
    <t>Мазут</t>
  </si>
  <si>
    <t xml:space="preserve">Опрема за јавну безбедност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</si>
</sst>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53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rgb="FF7030A0"/>
      <name val="Times New Roman"/>
      <family val="1"/>
      <charset val="238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 applyProtection="1">
      <protection hidden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 vertical="top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Protection="1">
      <protection hidden="1"/>
    </xf>
    <xf numFmtId="3" fontId="2" fillId="2" borderId="1" xfId="0" applyNumberFormat="1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3" fontId="11" fillId="2" borderId="1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3" fillId="2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Protection="1">
      <protection hidden="1"/>
    </xf>
    <xf numFmtId="3" fontId="1" fillId="0" borderId="1" xfId="0" applyNumberFormat="1" applyFont="1" applyFill="1" applyBorder="1" applyProtection="1">
      <protection hidden="1"/>
    </xf>
    <xf numFmtId="3" fontId="2" fillId="0" borderId="1" xfId="0" applyNumberFormat="1" applyFont="1" applyFill="1" applyBorder="1" applyProtection="1">
      <protection hidden="1"/>
    </xf>
    <xf numFmtId="3" fontId="2" fillId="0" borderId="1" xfId="0" applyNumberFormat="1" applyFont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3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right" vertical="top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3" fontId="2" fillId="2" borderId="10" xfId="0" applyNumberFormat="1" applyFont="1" applyFill="1" applyBorder="1" applyProtection="1">
      <protection locked="0"/>
    </xf>
    <xf numFmtId="3" fontId="1" fillId="0" borderId="5" xfId="0" applyNumberFormat="1" applyFont="1" applyBorder="1" applyProtection="1"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5" fillId="2" borderId="1" xfId="0" applyNumberFormat="1" applyFont="1" applyFill="1" applyBorder="1" applyProtection="1">
      <protection locked="0"/>
    </xf>
    <xf numFmtId="3" fontId="1" fillId="0" borderId="9" xfId="0" applyNumberFormat="1" applyFont="1" applyBorder="1" applyProtection="1">
      <protection hidden="1"/>
    </xf>
    <xf numFmtId="3" fontId="2" fillId="0" borderId="9" xfId="0" applyNumberFormat="1" applyFont="1" applyBorder="1" applyProtection="1">
      <protection hidden="1"/>
    </xf>
    <xf numFmtId="3" fontId="2" fillId="2" borderId="9" xfId="0" applyNumberFormat="1" applyFont="1" applyFill="1" applyBorder="1" applyProtection="1">
      <protection locked="0"/>
    </xf>
    <xf numFmtId="3" fontId="2" fillId="0" borderId="9" xfId="0" applyNumberFormat="1" applyFont="1" applyFill="1" applyBorder="1" applyProtection="1">
      <protection locked="0"/>
    </xf>
    <xf numFmtId="3" fontId="11" fillId="2" borderId="9" xfId="0" applyNumberFormat="1" applyFont="1" applyFill="1" applyBorder="1" applyProtection="1">
      <protection locked="0"/>
    </xf>
    <xf numFmtId="3" fontId="3" fillId="2" borderId="9" xfId="0" applyNumberFormat="1" applyFont="1" applyFill="1" applyBorder="1" applyProtection="1">
      <protection locked="0"/>
    </xf>
    <xf numFmtId="3" fontId="1" fillId="0" borderId="9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hidden="1"/>
    </xf>
    <xf numFmtId="3" fontId="1" fillId="0" borderId="9" xfId="0" applyNumberFormat="1" applyFont="1" applyFill="1" applyBorder="1" applyProtection="1">
      <protection hidden="1"/>
    </xf>
    <xf numFmtId="3" fontId="2" fillId="0" borderId="9" xfId="0" applyNumberFormat="1" applyFont="1" applyFill="1" applyBorder="1" applyProtection="1">
      <protection hidden="1"/>
    </xf>
    <xf numFmtId="3" fontId="2" fillId="0" borderId="9" xfId="0" applyNumberFormat="1" applyFont="1" applyBorder="1" applyProtection="1">
      <protection locked="0"/>
    </xf>
    <xf numFmtId="3" fontId="1" fillId="2" borderId="9" xfId="0" applyNumberFormat="1" applyFont="1" applyFill="1" applyBorder="1" applyProtection="1">
      <protection locked="0"/>
    </xf>
    <xf numFmtId="3" fontId="2" fillId="2" borderId="9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Protection="1">
      <protection locked="0"/>
    </xf>
    <xf numFmtId="3" fontId="2" fillId="2" borderId="11" xfId="0" applyNumberFormat="1" applyFont="1" applyFill="1" applyBorder="1" applyProtection="1">
      <protection locked="0"/>
    </xf>
    <xf numFmtId="3" fontId="1" fillId="0" borderId="12" xfId="0" applyNumberFormat="1" applyFont="1" applyBorder="1" applyProtection="1">
      <protection hidden="1"/>
    </xf>
    <xf numFmtId="3" fontId="5" fillId="2" borderId="9" xfId="0" applyNumberFormat="1" applyFont="1" applyFill="1" applyBorder="1" applyProtection="1">
      <protection locked="0"/>
    </xf>
    <xf numFmtId="3" fontId="12" fillId="0" borderId="13" xfId="0" applyNumberFormat="1" applyFont="1" applyBorder="1"/>
    <xf numFmtId="3" fontId="12" fillId="0" borderId="14" xfId="0" applyNumberFormat="1" applyFont="1" applyBorder="1"/>
    <xf numFmtId="0" fontId="9" fillId="3" borderId="15" xfId="0" applyFont="1" applyFill="1" applyBorder="1" applyAlignment="1">
      <alignment horizontal="center" vertical="center" wrapText="1"/>
    </xf>
    <xf numFmtId="3" fontId="1" fillId="0" borderId="16" xfId="0" applyNumberFormat="1" applyFont="1" applyBorder="1" applyProtection="1">
      <protection hidden="1"/>
    </xf>
    <xf numFmtId="3" fontId="2" fillId="0" borderId="16" xfId="0" applyNumberFormat="1" applyFont="1" applyBorder="1" applyProtection="1">
      <protection hidden="1"/>
    </xf>
    <xf numFmtId="3" fontId="2" fillId="2" borderId="16" xfId="0" applyNumberFormat="1" applyFont="1" applyFill="1" applyBorder="1" applyProtection="1">
      <protection locked="0"/>
    </xf>
    <xf numFmtId="3" fontId="2" fillId="0" borderId="16" xfId="0" applyNumberFormat="1" applyFont="1" applyFill="1" applyBorder="1" applyProtection="1">
      <protection locked="0"/>
    </xf>
    <xf numFmtId="3" fontId="3" fillId="2" borderId="16" xfId="0" applyNumberFormat="1" applyFont="1" applyFill="1" applyBorder="1" applyProtection="1">
      <protection locked="0"/>
    </xf>
    <xf numFmtId="3" fontId="1" fillId="0" borderId="16" xfId="0" applyNumberFormat="1" applyFont="1" applyFill="1" applyBorder="1" applyProtection="1">
      <protection locked="0"/>
    </xf>
    <xf numFmtId="3" fontId="2" fillId="2" borderId="16" xfId="0" applyNumberFormat="1" applyFont="1" applyFill="1" applyBorder="1" applyProtection="1">
      <protection hidden="1"/>
    </xf>
    <xf numFmtId="3" fontId="1" fillId="0" borderId="16" xfId="0" applyNumberFormat="1" applyFont="1" applyFill="1" applyBorder="1" applyProtection="1">
      <protection hidden="1"/>
    </xf>
    <xf numFmtId="3" fontId="2" fillId="0" borderId="16" xfId="0" applyNumberFormat="1" applyFont="1" applyFill="1" applyBorder="1" applyProtection="1">
      <protection hidden="1"/>
    </xf>
    <xf numFmtId="3" fontId="2" fillId="0" borderId="16" xfId="0" applyNumberFormat="1" applyFont="1" applyBorder="1" applyProtection="1">
      <protection locked="0"/>
    </xf>
    <xf numFmtId="3" fontId="1" fillId="2" borderId="16" xfId="0" applyNumberFormat="1" applyFont="1" applyFill="1" applyBorder="1" applyProtection="1">
      <protection locked="0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4" fillId="2" borderId="16" xfId="0" applyNumberFormat="1" applyFont="1" applyFill="1" applyBorder="1" applyProtection="1">
      <protection locked="0"/>
    </xf>
    <xf numFmtId="3" fontId="2" fillId="2" borderId="17" xfId="0" applyNumberFormat="1" applyFont="1" applyFill="1" applyBorder="1" applyProtection="1">
      <protection locked="0"/>
    </xf>
    <xf numFmtId="3" fontId="1" fillId="0" borderId="18" xfId="0" applyNumberFormat="1" applyFont="1" applyBorder="1" applyProtection="1">
      <protection hidden="1"/>
    </xf>
    <xf numFmtId="3" fontId="5" fillId="2" borderId="16" xfId="0" applyNumberFormat="1" applyFont="1" applyFill="1" applyBorder="1" applyProtection="1">
      <protection locked="0"/>
    </xf>
    <xf numFmtId="3" fontId="1" fillId="0" borderId="14" xfId="0" applyNumberFormat="1" applyFont="1" applyBorder="1" applyProtection="1">
      <protection hidden="1"/>
    </xf>
    <xf numFmtId="3" fontId="2" fillId="0" borderId="14" xfId="0" applyNumberFormat="1" applyFont="1" applyBorder="1" applyProtection="1">
      <protection hidden="1"/>
    </xf>
    <xf numFmtId="3" fontId="2" fillId="2" borderId="14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3" fillId="2" borderId="14" xfId="0" applyNumberFormat="1" applyFont="1" applyFill="1" applyBorder="1" applyProtection="1">
      <protection locked="0"/>
    </xf>
    <xf numFmtId="3" fontId="1" fillId="0" borderId="14" xfId="0" applyNumberFormat="1" applyFont="1" applyFill="1" applyBorder="1" applyProtection="1">
      <protection locked="0"/>
    </xf>
    <xf numFmtId="3" fontId="2" fillId="2" borderId="14" xfId="0" applyNumberFormat="1" applyFont="1" applyFill="1" applyBorder="1" applyProtection="1">
      <protection hidden="1"/>
    </xf>
    <xf numFmtId="3" fontId="1" fillId="0" borderId="14" xfId="0" applyNumberFormat="1" applyFont="1" applyFill="1" applyBorder="1" applyProtection="1">
      <protection hidden="1"/>
    </xf>
    <xf numFmtId="3" fontId="2" fillId="0" borderId="14" xfId="0" applyNumberFormat="1" applyFont="1" applyFill="1" applyBorder="1" applyProtection="1">
      <protection hidden="1"/>
    </xf>
    <xf numFmtId="3" fontId="2" fillId="0" borderId="14" xfId="0" applyNumberFormat="1" applyFont="1" applyBorder="1" applyProtection="1">
      <protection locked="0"/>
    </xf>
    <xf numFmtId="3" fontId="1" fillId="2" borderId="14" xfId="0" applyNumberFormat="1" applyFont="1" applyFill="1" applyBorder="1" applyProtection="1">
      <protection locked="0"/>
    </xf>
    <xf numFmtId="3" fontId="2" fillId="2" borderId="19" xfId="0" applyNumberFormat="1" applyFont="1" applyFill="1" applyBorder="1" applyProtection="1">
      <protection locked="0"/>
    </xf>
    <xf numFmtId="3" fontId="1" fillId="0" borderId="20" xfId="0" applyNumberFormat="1" applyFont="1" applyBorder="1" applyProtection="1">
      <protection hidden="1"/>
    </xf>
    <xf numFmtId="3" fontId="5" fillId="2" borderId="14" xfId="0" applyNumberFormat="1" applyFont="1" applyFill="1" applyBorder="1" applyProtection="1">
      <protection locked="0"/>
    </xf>
    <xf numFmtId="3" fontId="12" fillId="0" borderId="19" xfId="0" applyNumberFormat="1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3" fontId="12" fillId="0" borderId="23" xfId="0" applyNumberFormat="1" applyFont="1" applyBorder="1"/>
    <xf numFmtId="3" fontId="12" fillId="0" borderId="6" xfId="0" applyNumberFormat="1" applyFont="1" applyBorder="1"/>
    <xf numFmtId="3" fontId="9" fillId="0" borderId="5" xfId="0" applyNumberFormat="1" applyFont="1" applyBorder="1"/>
    <xf numFmtId="3" fontId="9" fillId="0" borderId="1" xfId="0" applyNumberFormat="1" applyFont="1" applyBorder="1"/>
    <xf numFmtId="3" fontId="9" fillId="0" borderId="24" xfId="0" applyNumberFormat="1" applyFont="1" applyBorder="1"/>
    <xf numFmtId="3" fontId="2" fillId="0" borderId="25" xfId="0" applyNumberFormat="1" applyFont="1" applyFill="1" applyBorder="1" applyProtection="1">
      <protection locked="0"/>
    </xf>
    <xf numFmtId="3" fontId="2" fillId="0" borderId="2" xfId="0" applyNumberFormat="1" applyFont="1" applyFill="1" applyBorder="1" applyProtection="1">
      <protection locked="0"/>
    </xf>
    <xf numFmtId="3" fontId="2" fillId="4" borderId="14" xfId="0" applyNumberFormat="1" applyFont="1" applyFill="1" applyBorder="1" applyProtection="1">
      <protection locked="0"/>
    </xf>
    <xf numFmtId="3" fontId="2" fillId="4" borderId="16" xfId="0" applyNumberFormat="1" applyFont="1" applyFill="1" applyBorder="1" applyProtection="1">
      <protection locked="0"/>
    </xf>
    <xf numFmtId="3" fontId="2" fillId="4" borderId="1" xfId="0" applyNumberFormat="1" applyFont="1" applyFill="1" applyBorder="1" applyProtection="1">
      <protection locked="0"/>
    </xf>
    <xf numFmtId="3" fontId="2" fillId="4" borderId="9" xfId="0" applyNumberFormat="1" applyFont="1" applyFill="1" applyBorder="1" applyProtection="1">
      <protection locked="0"/>
    </xf>
    <xf numFmtId="3" fontId="2" fillId="0" borderId="25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1" fillId="0" borderId="25" xfId="0" applyNumberFormat="1" applyFont="1" applyBorder="1" applyProtection="1">
      <protection hidden="1"/>
    </xf>
    <xf numFmtId="3" fontId="1" fillId="0" borderId="2" xfId="0" applyNumberFormat="1" applyFont="1" applyBorder="1" applyProtection="1">
      <protection hidden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3" fontId="6" fillId="0" borderId="14" xfId="0" applyNumberFormat="1" applyFont="1" applyFill="1" applyBorder="1" applyProtection="1">
      <protection locked="0"/>
    </xf>
    <xf numFmtId="3" fontId="6" fillId="0" borderId="1" xfId="0" applyNumberFormat="1" applyFont="1" applyFill="1" applyBorder="1" applyProtection="1">
      <protection locked="0"/>
    </xf>
    <xf numFmtId="0" fontId="12" fillId="0" borderId="0" xfId="0" applyFont="1"/>
    <xf numFmtId="3" fontId="6" fillId="0" borderId="25" xfId="0" applyNumberFormat="1" applyFont="1" applyFill="1" applyBorder="1" applyProtection="1">
      <protection locked="0"/>
    </xf>
    <xf numFmtId="3" fontId="6" fillId="0" borderId="2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3" fontId="12" fillId="0" borderId="20" xfId="0" applyNumberFormat="1" applyFont="1" applyBorder="1"/>
    <xf numFmtId="3" fontId="6" fillId="0" borderId="21" xfId="0" applyNumberFormat="1" applyFont="1" applyFill="1" applyBorder="1" applyProtection="1">
      <protection locked="0"/>
    </xf>
    <xf numFmtId="3" fontId="6" fillId="0" borderId="22" xfId="0" applyNumberFormat="1" applyFont="1" applyFill="1" applyBorder="1" applyProtection="1">
      <protection locked="0"/>
    </xf>
    <xf numFmtId="3" fontId="6" fillId="0" borderId="23" xfId="0" applyNumberFormat="1" applyFont="1" applyFill="1" applyBorder="1" applyProtection="1">
      <protection locked="0"/>
    </xf>
    <xf numFmtId="3" fontId="6" fillId="0" borderId="6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horizontal="right" vertical="top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8" xfId="0" applyFont="1" applyBorder="1" applyAlignment="1"/>
    <xf numFmtId="0" fontId="12" fillId="0" borderId="26" xfId="0" applyFont="1" applyBorder="1" applyAlignment="1"/>
    <xf numFmtId="0" fontId="12" fillId="0" borderId="27" xfId="0" applyFont="1" applyBorder="1" applyAlignment="1">
      <alignment horizontal="left"/>
    </xf>
    <xf numFmtId="3" fontId="12" fillId="0" borderId="28" xfId="0" applyNumberFormat="1" applyFont="1" applyBorder="1"/>
    <xf numFmtId="3" fontId="12" fillId="0" borderId="29" xfId="0" applyNumberFormat="1" applyFont="1" applyBorder="1"/>
    <xf numFmtId="3" fontId="2" fillId="4" borderId="17" xfId="0" applyNumberFormat="1" applyFont="1" applyFill="1" applyBorder="1" applyProtection="1">
      <protection locked="0"/>
    </xf>
    <xf numFmtId="3" fontId="2" fillId="4" borderId="10" xfId="0" applyNumberFormat="1" applyFont="1" applyFill="1" applyBorder="1" applyProtection="1">
      <protection locked="0"/>
    </xf>
    <xf numFmtId="3" fontId="2" fillId="4" borderId="11" xfId="0" applyNumberFormat="1" applyFont="1" applyFill="1" applyBorder="1" applyProtection="1">
      <protection locked="0"/>
    </xf>
    <xf numFmtId="3" fontId="2" fillId="4" borderId="30" xfId="0" applyNumberFormat="1" applyFont="1" applyFill="1" applyBorder="1" applyProtection="1"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3" fontId="9" fillId="0" borderId="0" xfId="0" applyNumberFormat="1" applyFont="1"/>
    <xf numFmtId="3" fontId="12" fillId="0" borderId="31" xfId="0" applyNumberFormat="1" applyFont="1" applyBorder="1"/>
    <xf numFmtId="3" fontId="2" fillId="5" borderId="14" xfId="0" applyNumberFormat="1" applyFont="1" applyFill="1" applyBorder="1" applyProtection="1">
      <protection hidden="1"/>
    </xf>
    <xf numFmtId="3" fontId="2" fillId="5" borderId="16" xfId="0" applyNumberFormat="1" applyFont="1" applyFill="1" applyBorder="1" applyProtection="1">
      <protection hidden="1"/>
    </xf>
    <xf numFmtId="3" fontId="2" fillId="5" borderId="1" xfId="0" applyNumberFormat="1" applyFont="1" applyFill="1" applyBorder="1" applyProtection="1">
      <protection hidden="1"/>
    </xf>
    <xf numFmtId="3" fontId="2" fillId="5" borderId="9" xfId="0" applyNumberFormat="1" applyFont="1" applyFill="1" applyBorder="1" applyProtection="1">
      <protection hidden="1"/>
    </xf>
    <xf numFmtId="3" fontId="2" fillId="2" borderId="14" xfId="0" applyNumberFormat="1" applyFont="1" applyFill="1" applyBorder="1" applyAlignment="1" applyProtection="1">
      <alignment horizontal="right"/>
      <protection locked="0"/>
    </xf>
    <xf numFmtId="0" fontId="9" fillId="3" borderId="2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9" fillId="3" borderId="3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0" borderId="24" xfId="0" applyFont="1" applyBorder="1"/>
    <xf numFmtId="0" fontId="9" fillId="0" borderId="36" xfId="0" applyFont="1" applyBorder="1"/>
    <xf numFmtId="0" fontId="9" fillId="0" borderId="25" xfId="0" applyFont="1" applyBorder="1"/>
    <xf numFmtId="3" fontId="9" fillId="0" borderId="3" xfId="0" applyNumberFormat="1" applyFont="1" applyBorder="1"/>
    <xf numFmtId="0" fontId="10" fillId="0" borderId="37" xfId="0" applyFont="1" applyBorder="1" applyAlignment="1">
      <alignment horizontal="left" vertical="center" wrapText="1"/>
    </xf>
    <xf numFmtId="0" fontId="1" fillId="0" borderId="25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1" fillId="0" borderId="36" xfId="0" applyFont="1" applyBorder="1" applyAlignment="1" applyProtection="1">
      <alignment wrapText="1"/>
      <protection locked="0"/>
    </xf>
    <xf numFmtId="0" fontId="6" fillId="0" borderId="38" xfId="0" applyFont="1" applyBorder="1" applyAlignment="1" applyProtection="1">
      <alignment wrapText="1"/>
      <protection locked="0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3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0" borderId="39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0" fontId="9" fillId="3" borderId="3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3" borderId="5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49" fontId="9" fillId="0" borderId="36" xfId="0" applyNumberFormat="1" applyFont="1" applyBorder="1" applyAlignment="1">
      <alignment horizontal="right"/>
    </xf>
    <xf numFmtId="49" fontId="9" fillId="0" borderId="5" xfId="0" applyNumberFormat="1" applyFont="1" applyBorder="1" applyAlignment="1">
      <alignment horizontal="right"/>
    </xf>
    <xf numFmtId="0" fontId="12" fillId="0" borderId="53" xfId="0" applyFont="1" applyBorder="1" applyAlignment="1">
      <alignment horizontal="right"/>
    </xf>
    <xf numFmtId="0" fontId="12" fillId="0" borderId="54" xfId="0" applyFont="1" applyBorder="1" applyAlignment="1">
      <alignment horizontal="right"/>
    </xf>
    <xf numFmtId="0" fontId="12" fillId="0" borderId="33" xfId="0" applyFont="1" applyBorder="1" applyAlignment="1">
      <alignment horizontal="right"/>
    </xf>
    <xf numFmtId="0" fontId="10" fillId="0" borderId="3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zoomScale="80" zoomScaleNormal="80" workbookViewId="0">
      <selection activeCell="D13" sqref="D13"/>
    </sheetView>
  </sheetViews>
  <sheetFormatPr defaultRowHeight="15.75"/>
  <cols>
    <col min="1" max="1" width="17.85546875" style="1" customWidth="1"/>
    <col min="2" max="2" width="9.140625" style="1"/>
    <col min="3" max="3" width="13.42578125" style="1" customWidth="1"/>
    <col min="4" max="4" width="25.140625" style="1" customWidth="1"/>
    <col min="5" max="5" width="12.28515625" style="1" customWidth="1"/>
    <col min="6" max="6" width="10.85546875" style="1" customWidth="1"/>
    <col min="7" max="8" width="11.7109375" style="1" customWidth="1"/>
    <col min="9" max="9" width="18.7109375" style="1" customWidth="1"/>
    <col min="10" max="16384" width="9.140625" style="1"/>
  </cols>
  <sheetData>
    <row r="1" spans="1:10" ht="16.5" thickBot="1">
      <c r="A1" s="194" t="s">
        <v>595</v>
      </c>
      <c r="B1" s="195"/>
      <c r="C1" s="195"/>
      <c r="D1" s="195"/>
      <c r="E1" s="195"/>
      <c r="F1" s="195"/>
      <c r="G1" s="195"/>
      <c r="H1" s="195"/>
      <c r="I1" s="196"/>
    </row>
    <row r="2" spans="1:10">
      <c r="A2" s="9" t="s">
        <v>0</v>
      </c>
      <c r="B2" s="197"/>
      <c r="C2" s="197"/>
      <c r="D2" s="197"/>
      <c r="E2" s="197"/>
      <c r="F2" s="197"/>
      <c r="G2" s="197"/>
      <c r="H2" s="197"/>
      <c r="I2" s="198"/>
    </row>
    <row r="3" spans="1:10" ht="22.5" customHeight="1">
      <c r="A3" s="9" t="s">
        <v>1</v>
      </c>
      <c r="B3" s="197"/>
      <c r="C3" s="197"/>
      <c r="D3" s="197"/>
      <c r="E3" s="197"/>
      <c r="F3" s="197"/>
      <c r="G3" s="197"/>
      <c r="H3" s="197"/>
      <c r="I3" s="198"/>
    </row>
    <row r="4" spans="1:10" ht="21" customHeight="1">
      <c r="A4" s="9" t="s">
        <v>2</v>
      </c>
      <c r="B4" s="197"/>
      <c r="C4" s="197"/>
      <c r="D4" s="197"/>
      <c r="E4" s="197"/>
      <c r="F4" s="197"/>
      <c r="G4" s="197"/>
      <c r="H4" s="197"/>
      <c r="I4" s="198"/>
    </row>
    <row r="5" spans="1:10">
      <c r="A5" s="9" t="s">
        <v>596</v>
      </c>
      <c r="B5" s="197"/>
      <c r="C5" s="197"/>
      <c r="D5" s="197"/>
      <c r="E5" s="197"/>
      <c r="F5" s="197"/>
      <c r="G5" s="197"/>
      <c r="H5" s="197"/>
      <c r="I5" s="198"/>
    </row>
    <row r="6" spans="1:10">
      <c r="A6" s="9" t="s">
        <v>3</v>
      </c>
      <c r="B6" s="197"/>
      <c r="C6" s="197"/>
      <c r="D6" s="197"/>
      <c r="E6" s="197"/>
      <c r="F6" s="197"/>
      <c r="G6" s="197"/>
      <c r="H6" s="197"/>
      <c r="I6" s="198"/>
    </row>
    <row r="7" spans="1:10">
      <c r="A7" s="9" t="s">
        <v>4</v>
      </c>
      <c r="B7" s="197"/>
      <c r="C7" s="197"/>
      <c r="D7" s="197"/>
      <c r="E7" s="197"/>
      <c r="F7" s="197"/>
      <c r="G7" s="197"/>
      <c r="H7" s="197"/>
      <c r="I7" s="198"/>
    </row>
    <row r="8" spans="1:10" ht="63.75" customHeight="1">
      <c r="A8" s="9" t="s">
        <v>5</v>
      </c>
      <c r="B8" s="197"/>
      <c r="C8" s="197"/>
      <c r="D8" s="197"/>
      <c r="E8" s="197"/>
      <c r="F8" s="197"/>
      <c r="G8" s="197"/>
      <c r="H8" s="197"/>
      <c r="I8" s="198"/>
    </row>
    <row r="9" spans="1:10" ht="70.5" customHeight="1" thickBot="1">
      <c r="A9" s="10" t="s">
        <v>6</v>
      </c>
      <c r="B9" s="183"/>
      <c r="C9" s="183"/>
      <c r="D9" s="183"/>
      <c r="E9" s="183"/>
      <c r="F9" s="183"/>
      <c r="G9" s="183"/>
      <c r="H9" s="183"/>
      <c r="I9" s="184"/>
    </row>
    <row r="10" spans="1:10" ht="16.5" thickBot="1">
      <c r="A10" s="185"/>
      <c r="B10" s="185"/>
      <c r="C10" s="185"/>
      <c r="D10" s="185"/>
      <c r="E10" s="185"/>
      <c r="F10" s="185"/>
      <c r="G10" s="185"/>
      <c r="H10" s="185"/>
      <c r="I10" s="185"/>
    </row>
    <row r="11" spans="1:10" ht="16.5" thickBot="1">
      <c r="A11" s="192" t="s">
        <v>14</v>
      </c>
      <c r="B11" s="193"/>
      <c r="C11" s="193"/>
      <c r="D11" s="199" t="s">
        <v>13</v>
      </c>
      <c r="E11" s="199"/>
      <c r="F11" s="199"/>
      <c r="G11" s="199"/>
      <c r="H11" s="199"/>
      <c r="I11" s="200"/>
    </row>
    <row r="12" spans="1:10" ht="63.75" thickBot="1">
      <c r="A12" s="192"/>
      <c r="B12" s="193"/>
      <c r="C12" s="193"/>
      <c r="D12" s="158" t="s">
        <v>12</v>
      </c>
      <c r="E12" s="158" t="s">
        <v>597</v>
      </c>
      <c r="F12" s="158" t="s">
        <v>8</v>
      </c>
      <c r="G12" s="158" t="s">
        <v>8</v>
      </c>
      <c r="H12" s="158" t="s">
        <v>598</v>
      </c>
      <c r="I12" s="8" t="s">
        <v>7</v>
      </c>
      <c r="J12" s="2"/>
    </row>
    <row r="13" spans="1:10">
      <c r="A13" s="186"/>
      <c r="B13" s="187"/>
      <c r="C13" s="187"/>
      <c r="D13" s="159"/>
      <c r="E13" s="7"/>
      <c r="F13" s="7"/>
      <c r="G13" s="7"/>
      <c r="H13" s="7"/>
      <c r="I13" s="171"/>
    </row>
    <row r="14" spans="1:10">
      <c r="A14" s="188"/>
      <c r="B14" s="189"/>
      <c r="C14" s="189"/>
      <c r="D14" s="160"/>
      <c r="E14" s="3"/>
      <c r="F14" s="3"/>
      <c r="G14" s="3"/>
      <c r="H14" s="3"/>
      <c r="I14" s="4"/>
    </row>
    <row r="15" spans="1:10" ht="16.5" thickBot="1">
      <c r="A15" s="190"/>
      <c r="B15" s="191"/>
      <c r="C15" s="191"/>
      <c r="D15" s="161"/>
      <c r="E15" s="5"/>
      <c r="F15" s="5"/>
      <c r="G15" s="5"/>
      <c r="H15" s="5"/>
      <c r="I15" s="6"/>
    </row>
    <row r="16" spans="1:10" ht="16.5" thickBot="1"/>
    <row r="17" spans="1:9" ht="14.25" hidden="1" customHeight="1" thickBot="1">
      <c r="A17" s="192" t="s">
        <v>15</v>
      </c>
      <c r="B17" s="193"/>
      <c r="C17" s="193"/>
      <c r="D17" s="199" t="s">
        <v>13</v>
      </c>
      <c r="E17" s="199"/>
      <c r="F17" s="199"/>
      <c r="G17" s="199"/>
      <c r="H17" s="199"/>
      <c r="I17" s="200"/>
    </row>
    <row r="18" spans="1:9" ht="63.75" hidden="1" customHeight="1" thickBot="1">
      <c r="A18" s="192"/>
      <c r="B18" s="193"/>
      <c r="C18" s="193"/>
      <c r="D18" s="158" t="s">
        <v>12</v>
      </c>
      <c r="E18" s="158" t="s">
        <v>11</v>
      </c>
      <c r="F18" s="158" t="s">
        <v>10</v>
      </c>
      <c r="G18" s="158" t="s">
        <v>9</v>
      </c>
      <c r="H18" s="158" t="s">
        <v>8</v>
      </c>
      <c r="I18" s="8" t="s">
        <v>7</v>
      </c>
    </row>
    <row r="19" spans="1:9" ht="15.75" hidden="1" customHeight="1">
      <c r="A19" s="186"/>
      <c r="B19" s="187"/>
      <c r="C19" s="187"/>
      <c r="D19" s="159"/>
      <c r="E19" s="7"/>
      <c r="F19" s="7"/>
      <c r="G19" s="7"/>
      <c r="H19" s="7"/>
      <c r="I19" s="171"/>
    </row>
    <row r="20" spans="1:9" ht="15.75" hidden="1" customHeight="1">
      <c r="A20" s="188"/>
      <c r="B20" s="189"/>
      <c r="C20" s="189"/>
      <c r="D20" s="160"/>
      <c r="E20" s="3"/>
      <c r="F20" s="3"/>
      <c r="G20" s="3"/>
      <c r="H20" s="3"/>
      <c r="I20" s="4"/>
    </row>
    <row r="21" spans="1:9" ht="16.5" hidden="1" customHeight="1" thickBot="1">
      <c r="A21" s="190"/>
      <c r="B21" s="191"/>
      <c r="C21" s="191"/>
      <c r="D21" s="161"/>
      <c r="E21" s="5"/>
      <c r="F21" s="5"/>
      <c r="G21" s="5"/>
      <c r="H21" s="5"/>
      <c r="I21" s="6"/>
    </row>
    <row r="22" spans="1:9" ht="16.5" hidden="1" customHeight="1" thickBot="1"/>
    <row r="23" spans="1:9" ht="16.5" hidden="1" customHeight="1" thickBot="1">
      <c r="A23" s="192" t="s">
        <v>16</v>
      </c>
      <c r="B23" s="193"/>
      <c r="C23" s="193"/>
      <c r="D23" s="199" t="s">
        <v>13</v>
      </c>
      <c r="E23" s="199"/>
      <c r="F23" s="199"/>
      <c r="G23" s="199"/>
      <c r="H23" s="199"/>
      <c r="I23" s="200"/>
    </row>
    <row r="24" spans="1:9" ht="63.75" hidden="1" customHeight="1" thickBot="1">
      <c r="A24" s="192"/>
      <c r="B24" s="193"/>
      <c r="C24" s="193"/>
      <c r="D24" s="158" t="s">
        <v>12</v>
      </c>
      <c r="E24" s="158" t="s">
        <v>597</v>
      </c>
      <c r="F24" s="158" t="s">
        <v>9</v>
      </c>
      <c r="G24" s="158" t="s">
        <v>8</v>
      </c>
      <c r="H24" s="158" t="s">
        <v>598</v>
      </c>
      <c r="I24" s="8" t="s">
        <v>7</v>
      </c>
    </row>
    <row r="25" spans="1:9" ht="15.75" hidden="1" customHeight="1">
      <c r="A25" s="186"/>
      <c r="B25" s="187"/>
      <c r="C25" s="187"/>
      <c r="D25" s="159"/>
      <c r="E25" s="7"/>
      <c r="F25" s="7"/>
      <c r="G25" s="7"/>
      <c r="H25" s="7"/>
      <c r="I25" s="171"/>
    </row>
    <row r="26" spans="1:9" ht="15.75" hidden="1" customHeight="1">
      <c r="A26" s="188"/>
      <c r="B26" s="189"/>
      <c r="C26" s="189"/>
      <c r="D26" s="160"/>
      <c r="E26" s="3"/>
      <c r="F26" s="3"/>
      <c r="G26" s="3"/>
      <c r="H26" s="3"/>
      <c r="I26" s="4"/>
    </row>
    <row r="27" spans="1:9" ht="16.5" hidden="1" customHeight="1" thickBot="1">
      <c r="A27" s="190"/>
      <c r="B27" s="191"/>
      <c r="C27" s="191"/>
      <c r="D27" s="161"/>
      <c r="E27" s="5"/>
      <c r="F27" s="5"/>
      <c r="G27" s="5"/>
      <c r="H27" s="5"/>
      <c r="I27" s="6"/>
    </row>
    <row r="28" spans="1:9" ht="16.5" hidden="1" customHeight="1" thickBot="1"/>
    <row r="29" spans="1:9" ht="63.75" thickBot="1">
      <c r="A29" s="192" t="s">
        <v>19</v>
      </c>
      <c r="B29" s="193"/>
      <c r="C29" s="193"/>
      <c r="D29" s="193"/>
      <c r="E29" s="158" t="s">
        <v>599</v>
      </c>
      <c r="F29" s="158" t="s">
        <v>18</v>
      </c>
      <c r="G29" s="158" t="s">
        <v>17</v>
      </c>
      <c r="H29" s="158" t="s">
        <v>600</v>
      </c>
      <c r="I29" s="8" t="s">
        <v>601</v>
      </c>
    </row>
    <row r="30" spans="1:9" ht="32.25" customHeight="1">
      <c r="A30" s="172" t="s">
        <v>20</v>
      </c>
      <c r="B30" s="187"/>
      <c r="C30" s="187"/>
      <c r="D30" s="7" t="s">
        <v>602</v>
      </c>
      <c r="E30" s="7"/>
      <c r="F30" s="7"/>
      <c r="G30" s="7"/>
      <c r="H30" s="7"/>
      <c r="I30" s="171">
        <f>SUM(F30:H30)</f>
        <v>0</v>
      </c>
    </row>
    <row r="31" spans="1:9" ht="66.75" customHeight="1">
      <c r="A31" s="173" t="s">
        <v>586</v>
      </c>
      <c r="B31" s="189"/>
      <c r="C31" s="189"/>
      <c r="D31" s="3" t="s">
        <v>602</v>
      </c>
      <c r="E31" s="3"/>
      <c r="F31" s="3"/>
      <c r="G31" s="3"/>
      <c r="H31" s="3"/>
      <c r="I31" s="4">
        <f t="shared" ref="I31:I39" si="0">SUM(F31:H31)</f>
        <v>0</v>
      </c>
    </row>
    <row r="32" spans="1:9">
      <c r="A32" s="173" t="s">
        <v>603</v>
      </c>
      <c r="B32" s="189"/>
      <c r="C32" s="189"/>
      <c r="D32" s="3" t="s">
        <v>602</v>
      </c>
      <c r="E32" s="3"/>
      <c r="F32" s="3"/>
      <c r="G32" s="3"/>
      <c r="H32" s="3"/>
      <c r="I32" s="4">
        <f t="shared" si="0"/>
        <v>0</v>
      </c>
    </row>
    <row r="33" spans="1:9">
      <c r="A33" s="173" t="s">
        <v>604</v>
      </c>
      <c r="B33" s="189"/>
      <c r="C33" s="189"/>
      <c r="D33" s="3" t="s">
        <v>602</v>
      </c>
      <c r="E33" s="3"/>
      <c r="F33" s="3"/>
      <c r="G33" s="3"/>
      <c r="H33" s="3"/>
      <c r="I33" s="4">
        <f t="shared" si="0"/>
        <v>0</v>
      </c>
    </row>
    <row r="34" spans="1:9">
      <c r="A34" s="173" t="s">
        <v>605</v>
      </c>
      <c r="B34" s="189"/>
      <c r="C34" s="189"/>
      <c r="D34" s="3" t="s">
        <v>602</v>
      </c>
      <c r="E34" s="3"/>
      <c r="F34" s="3"/>
      <c r="G34" s="3"/>
      <c r="H34" s="3"/>
      <c r="I34" s="4">
        <f t="shared" si="0"/>
        <v>0</v>
      </c>
    </row>
    <row r="35" spans="1:9">
      <c r="A35" s="173" t="s">
        <v>606</v>
      </c>
      <c r="B35" s="189"/>
      <c r="C35" s="189"/>
      <c r="D35" s="3" t="s">
        <v>602</v>
      </c>
      <c r="E35" s="3"/>
      <c r="F35" s="3"/>
      <c r="G35" s="3"/>
      <c r="H35" s="3"/>
      <c r="I35" s="4">
        <f t="shared" si="0"/>
        <v>0</v>
      </c>
    </row>
    <row r="36" spans="1:9">
      <c r="A36" s="173" t="s">
        <v>607</v>
      </c>
      <c r="B36" s="189"/>
      <c r="C36" s="189"/>
      <c r="D36" s="3" t="s">
        <v>602</v>
      </c>
      <c r="E36" s="3"/>
      <c r="F36" s="3"/>
      <c r="G36" s="3"/>
      <c r="H36" s="3"/>
      <c r="I36" s="4">
        <f t="shared" si="0"/>
        <v>0</v>
      </c>
    </row>
    <row r="37" spans="1:9">
      <c r="A37" s="173" t="s">
        <v>608</v>
      </c>
      <c r="B37" s="189"/>
      <c r="C37" s="189"/>
      <c r="D37" s="3" t="s">
        <v>602</v>
      </c>
      <c r="E37" s="3"/>
      <c r="F37" s="3"/>
      <c r="G37" s="3"/>
      <c r="H37" s="3"/>
      <c r="I37" s="4">
        <f>SUM(F37:H37)</f>
        <v>0</v>
      </c>
    </row>
    <row r="38" spans="1:9">
      <c r="A38" s="173" t="s">
        <v>609</v>
      </c>
      <c r="B38" s="189"/>
      <c r="C38" s="189"/>
      <c r="D38" s="3" t="s">
        <v>602</v>
      </c>
      <c r="E38" s="3"/>
      <c r="F38" s="3"/>
      <c r="G38" s="3"/>
      <c r="H38" s="3"/>
      <c r="I38" s="4">
        <f t="shared" si="0"/>
        <v>0</v>
      </c>
    </row>
    <row r="39" spans="1:9" ht="16.5" thickBot="1">
      <c r="A39" s="201" t="s">
        <v>21</v>
      </c>
      <c r="B39" s="202"/>
      <c r="C39" s="202"/>
      <c r="D39" s="202"/>
      <c r="E39" s="5">
        <f>SUM(E30:E38)</f>
        <v>0</v>
      </c>
      <c r="F39" s="5">
        <f>SUM(F30:F38)</f>
        <v>0</v>
      </c>
      <c r="G39" s="5">
        <f>SUM(G30:G38)</f>
        <v>0</v>
      </c>
      <c r="H39" s="5">
        <f>SUM(H30:H38)</f>
        <v>0</v>
      </c>
      <c r="I39" s="6">
        <f t="shared" si="0"/>
        <v>0</v>
      </c>
    </row>
  </sheetData>
  <mergeCells count="30">
    <mergeCell ref="A11:C12"/>
    <mergeCell ref="A17:C18"/>
    <mergeCell ref="B38:C38"/>
    <mergeCell ref="A39:D39"/>
    <mergeCell ref="B33:C33"/>
    <mergeCell ref="B34:C34"/>
    <mergeCell ref="B35:C35"/>
    <mergeCell ref="B36:C36"/>
    <mergeCell ref="B37:C37"/>
    <mergeCell ref="B32:C32"/>
    <mergeCell ref="B30:C30"/>
    <mergeCell ref="B31:C31"/>
    <mergeCell ref="D23:I23"/>
    <mergeCell ref="D17:I17"/>
    <mergeCell ref="B9:I9"/>
    <mergeCell ref="A10:I10"/>
    <mergeCell ref="A13:C15"/>
    <mergeCell ref="A29:D29"/>
    <mergeCell ref="A1:I1"/>
    <mergeCell ref="B2:I2"/>
    <mergeCell ref="B3:I3"/>
    <mergeCell ref="B4:I4"/>
    <mergeCell ref="B5:I5"/>
    <mergeCell ref="B6:I6"/>
    <mergeCell ref="B7:I7"/>
    <mergeCell ref="B8:I8"/>
    <mergeCell ref="A19:C21"/>
    <mergeCell ref="A23:C24"/>
    <mergeCell ref="A25:C27"/>
    <mergeCell ref="D11:I11"/>
  </mergeCells>
  <printOptions horizontalCentered="1"/>
  <pageMargins left="0" right="0" top="0.51181102362204722" bottom="0" header="0.31496062992125984" footer="0.31496062992125984"/>
  <pageSetup paperSize="9" scale="85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694"/>
  <sheetViews>
    <sheetView tabSelected="1" topLeftCell="A28" zoomScale="80" zoomScaleNormal="80" workbookViewId="0">
      <pane ySplit="4" topLeftCell="A229" activePane="bottomLeft" state="frozen"/>
      <selection activeCell="A28" sqref="A28"/>
      <selection pane="bottomLeft" activeCell="G272" sqref="G272"/>
    </sheetView>
  </sheetViews>
  <sheetFormatPr defaultRowHeight="15.75"/>
  <cols>
    <col min="1" max="1" width="7" style="1" customWidth="1"/>
    <col min="2" max="2" width="8.28515625" style="1" customWidth="1"/>
    <col min="3" max="3" width="30.42578125" style="1" customWidth="1"/>
    <col min="4" max="4" width="13.28515625" style="1" customWidth="1"/>
    <col min="5" max="5" width="15.28515625" style="1" customWidth="1"/>
    <col min="6" max="6" width="12.28515625" style="1" customWidth="1"/>
    <col min="7" max="7" width="12.42578125" style="1" bestFit="1" customWidth="1"/>
    <col min="8" max="8" width="10.7109375" style="1" customWidth="1"/>
    <col min="9" max="9" width="15.28515625" style="1" customWidth="1"/>
    <col min="10" max="10" width="10.5703125" style="1" customWidth="1"/>
    <col min="11" max="11" width="11.140625" style="1" customWidth="1"/>
    <col min="12" max="12" width="11" style="1" customWidth="1"/>
    <col min="13" max="13" width="12.28515625" style="1" customWidth="1"/>
    <col min="14" max="14" width="10" style="1" customWidth="1"/>
    <col min="15" max="15" width="12.42578125" style="1" bestFit="1" customWidth="1"/>
    <col min="16" max="16" width="15.28515625" style="1" customWidth="1"/>
    <col min="17" max="17" width="11.7109375" style="1" customWidth="1"/>
    <col min="18" max="18" width="12.85546875" style="1" customWidth="1"/>
    <col min="19" max="19" width="13.42578125" style="151" customWidth="1"/>
    <col min="20" max="16384" width="9.140625" style="1"/>
  </cols>
  <sheetData>
    <row r="1" spans="1:19" ht="22.5" customHeight="1" thickBot="1">
      <c r="A1" s="194" t="s">
        <v>610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6"/>
    </row>
    <row r="2" spans="1:19" ht="51.75" customHeight="1">
      <c r="A2" s="215" t="s">
        <v>22</v>
      </c>
      <c r="B2" s="216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2"/>
    </row>
    <row r="3" spans="1:19" ht="48" customHeight="1">
      <c r="A3" s="215" t="s">
        <v>23</v>
      </c>
      <c r="B3" s="216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2"/>
    </row>
    <row r="4" spans="1:19">
      <c r="A4" s="215" t="s">
        <v>24</v>
      </c>
      <c r="B4" s="216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2"/>
    </row>
    <row r="5" spans="1:19" ht="22.5" customHeight="1">
      <c r="A5" s="215" t="s">
        <v>25</v>
      </c>
      <c r="B5" s="216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2"/>
    </row>
    <row r="6" spans="1:19" ht="66.75" customHeight="1">
      <c r="A6" s="215" t="s">
        <v>26</v>
      </c>
      <c r="B6" s="216"/>
      <c r="C6" s="243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2"/>
    </row>
    <row r="7" spans="1:19">
      <c r="A7" s="215" t="s">
        <v>27</v>
      </c>
      <c r="B7" s="216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2"/>
    </row>
    <row r="8" spans="1:19" ht="39" customHeight="1">
      <c r="A8" s="215" t="s">
        <v>3</v>
      </c>
      <c r="B8" s="216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2"/>
    </row>
    <row r="9" spans="1:19" ht="34.5" customHeight="1">
      <c r="A9" s="215" t="s">
        <v>4</v>
      </c>
      <c r="B9" s="216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5"/>
    </row>
    <row r="10" spans="1:19" ht="83.25" customHeight="1" thickBot="1">
      <c r="A10" s="219" t="s">
        <v>28</v>
      </c>
      <c r="B10" s="220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9"/>
    </row>
    <row r="11" spans="1:19" ht="21" customHeight="1" thickBot="1">
      <c r="B11" s="230"/>
      <c r="C11" s="230"/>
      <c r="D11" s="230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1:19" ht="16.5" customHeight="1" thickBot="1">
      <c r="A12" s="221" t="s">
        <v>14</v>
      </c>
      <c r="B12" s="222"/>
      <c r="C12" s="222"/>
      <c r="D12" s="223"/>
      <c r="E12" s="199" t="s">
        <v>13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00"/>
    </row>
    <row r="13" spans="1:19" ht="70.5" customHeight="1" thickBot="1">
      <c r="A13" s="224"/>
      <c r="B13" s="225"/>
      <c r="C13" s="225"/>
      <c r="D13" s="226"/>
      <c r="E13" s="246" t="s">
        <v>12</v>
      </c>
      <c r="F13" s="246"/>
      <c r="G13" s="246"/>
      <c r="H13" s="246"/>
      <c r="I13" s="246"/>
      <c r="J13" s="246" t="s">
        <v>597</v>
      </c>
      <c r="K13" s="246"/>
      <c r="L13" s="246" t="s">
        <v>9</v>
      </c>
      <c r="M13" s="246"/>
      <c r="N13" s="246" t="s">
        <v>8</v>
      </c>
      <c r="O13" s="246"/>
      <c r="P13" s="246" t="s">
        <v>598</v>
      </c>
      <c r="Q13" s="246"/>
      <c r="R13" s="246" t="s">
        <v>7</v>
      </c>
      <c r="S13" s="247"/>
    </row>
    <row r="14" spans="1:19">
      <c r="A14" s="254"/>
      <c r="B14" s="255"/>
      <c r="C14" s="255"/>
      <c r="D14" s="256"/>
      <c r="E14" s="232"/>
      <c r="F14" s="232"/>
      <c r="G14" s="232"/>
      <c r="H14" s="232"/>
      <c r="I14" s="232"/>
      <c r="J14" s="233"/>
      <c r="K14" s="233"/>
      <c r="L14" s="233"/>
      <c r="M14" s="233"/>
      <c r="N14" s="233"/>
      <c r="O14" s="233"/>
      <c r="P14" s="233"/>
      <c r="Q14" s="233"/>
      <c r="R14" s="233"/>
      <c r="S14" s="234"/>
    </row>
    <row r="15" spans="1:19" ht="15.75" customHeight="1">
      <c r="A15" s="254"/>
      <c r="B15" s="255"/>
      <c r="C15" s="255"/>
      <c r="D15" s="256"/>
      <c r="E15" s="235"/>
      <c r="F15" s="235"/>
      <c r="G15" s="235"/>
      <c r="H15" s="235"/>
      <c r="I15" s="235"/>
      <c r="J15" s="236"/>
      <c r="K15" s="236"/>
      <c r="L15" s="236"/>
      <c r="M15" s="236"/>
      <c r="N15" s="236"/>
      <c r="O15" s="236"/>
      <c r="P15" s="236"/>
      <c r="Q15" s="236"/>
      <c r="R15" s="236"/>
      <c r="S15" s="237"/>
    </row>
    <row r="16" spans="1:19" ht="16.5" customHeight="1" thickBot="1">
      <c r="A16" s="257"/>
      <c r="B16" s="258"/>
      <c r="C16" s="258"/>
      <c r="D16" s="259"/>
      <c r="E16" s="238"/>
      <c r="F16" s="238"/>
      <c r="G16" s="238"/>
      <c r="H16" s="238"/>
      <c r="I16" s="238"/>
      <c r="J16" s="239"/>
      <c r="K16" s="239"/>
      <c r="L16" s="239"/>
      <c r="M16" s="239"/>
      <c r="N16" s="239"/>
      <c r="O16" s="239"/>
      <c r="P16" s="239"/>
      <c r="Q16" s="239"/>
      <c r="R16" s="239"/>
      <c r="S16" s="240"/>
    </row>
    <row r="17" spans="1:19" ht="24.75" customHeight="1" thickBot="1">
      <c r="S17" s="1"/>
    </row>
    <row r="18" spans="1:19" ht="16.5" customHeight="1" thickBot="1">
      <c r="A18" s="209" t="s">
        <v>15</v>
      </c>
      <c r="B18" s="210"/>
      <c r="C18" s="210"/>
      <c r="D18" s="211"/>
      <c r="E18" s="199" t="s">
        <v>13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200"/>
    </row>
    <row r="19" spans="1:19" ht="70.5" customHeight="1" thickBot="1">
      <c r="A19" s="209"/>
      <c r="B19" s="210"/>
      <c r="C19" s="210"/>
      <c r="D19" s="211"/>
      <c r="E19" s="246" t="s">
        <v>12</v>
      </c>
      <c r="F19" s="246"/>
      <c r="G19" s="246"/>
      <c r="H19" s="246"/>
      <c r="I19" s="246"/>
      <c r="J19" s="246" t="s">
        <v>597</v>
      </c>
      <c r="K19" s="246"/>
      <c r="L19" s="246" t="s">
        <v>9</v>
      </c>
      <c r="M19" s="246"/>
      <c r="N19" s="246" t="s">
        <v>8</v>
      </c>
      <c r="O19" s="246"/>
      <c r="P19" s="246" t="s">
        <v>598</v>
      </c>
      <c r="Q19" s="246"/>
      <c r="R19" s="246" t="s">
        <v>7</v>
      </c>
      <c r="S19" s="247"/>
    </row>
    <row r="20" spans="1:19" ht="16.5" thickBot="1">
      <c r="A20" s="212"/>
      <c r="B20" s="213"/>
      <c r="C20" s="213"/>
      <c r="D20" s="214"/>
      <c r="E20" s="232"/>
      <c r="F20" s="232"/>
      <c r="G20" s="232"/>
      <c r="H20" s="232"/>
      <c r="I20" s="232"/>
      <c r="J20" s="233"/>
      <c r="K20" s="233"/>
      <c r="L20" s="233"/>
      <c r="M20" s="233"/>
      <c r="N20" s="233"/>
      <c r="O20" s="233"/>
      <c r="P20" s="233"/>
      <c r="Q20" s="233"/>
      <c r="R20" s="233"/>
      <c r="S20" s="234"/>
    </row>
    <row r="21" spans="1:19" ht="16.5" thickBot="1">
      <c r="A21" s="212"/>
      <c r="B21" s="213"/>
      <c r="C21" s="213"/>
      <c r="D21" s="214"/>
      <c r="E21" s="235"/>
      <c r="F21" s="235"/>
      <c r="G21" s="235"/>
      <c r="H21" s="235"/>
      <c r="I21" s="235"/>
      <c r="J21" s="236"/>
      <c r="K21" s="236"/>
      <c r="L21" s="236"/>
      <c r="M21" s="236"/>
      <c r="N21" s="236"/>
      <c r="O21" s="236"/>
      <c r="P21" s="236"/>
      <c r="Q21" s="236"/>
      <c r="R21" s="236"/>
      <c r="S21" s="237"/>
    </row>
    <row r="22" spans="1:19" ht="16.5" thickBot="1">
      <c r="A22" s="212"/>
      <c r="B22" s="213"/>
      <c r="C22" s="213"/>
      <c r="D22" s="214"/>
      <c r="E22" s="238"/>
      <c r="F22" s="238"/>
      <c r="G22" s="238"/>
      <c r="H22" s="238"/>
      <c r="I22" s="238"/>
      <c r="J22" s="239"/>
      <c r="K22" s="239"/>
      <c r="L22" s="239"/>
      <c r="M22" s="239"/>
      <c r="N22" s="239"/>
      <c r="O22" s="239"/>
      <c r="P22" s="239"/>
      <c r="Q22" s="239"/>
      <c r="R22" s="239"/>
      <c r="S22" s="240"/>
    </row>
    <row r="23" spans="1:19" ht="23.25" customHeight="1" thickBot="1">
      <c r="S23" s="1"/>
    </row>
    <row r="24" spans="1:19" ht="16.5" customHeight="1" thickBot="1">
      <c r="A24" s="209" t="s">
        <v>16</v>
      </c>
      <c r="B24" s="210"/>
      <c r="C24" s="210"/>
      <c r="D24" s="211"/>
      <c r="E24" s="199" t="s">
        <v>13</v>
      </c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00"/>
    </row>
    <row r="25" spans="1:19" ht="72.75" customHeight="1" thickBot="1">
      <c r="A25" s="209"/>
      <c r="B25" s="210"/>
      <c r="C25" s="210"/>
      <c r="D25" s="211"/>
      <c r="E25" s="246" t="s">
        <v>12</v>
      </c>
      <c r="F25" s="246"/>
      <c r="G25" s="246"/>
      <c r="H25" s="246"/>
      <c r="I25" s="246"/>
      <c r="J25" s="246" t="s">
        <v>597</v>
      </c>
      <c r="K25" s="246"/>
      <c r="L25" s="246" t="s">
        <v>9</v>
      </c>
      <c r="M25" s="246"/>
      <c r="N25" s="246" t="s">
        <v>8</v>
      </c>
      <c r="O25" s="246"/>
      <c r="P25" s="246" t="s">
        <v>598</v>
      </c>
      <c r="Q25" s="246"/>
      <c r="R25" s="246" t="s">
        <v>7</v>
      </c>
      <c r="S25" s="247"/>
    </row>
    <row r="26" spans="1:19" ht="16.5" thickBot="1">
      <c r="A26" s="212"/>
      <c r="B26" s="213"/>
      <c r="C26" s="213"/>
      <c r="D26" s="214"/>
      <c r="E26" s="232"/>
      <c r="F26" s="232"/>
      <c r="G26" s="232"/>
      <c r="H26" s="232"/>
      <c r="I26" s="232"/>
      <c r="J26" s="233"/>
      <c r="K26" s="233"/>
      <c r="L26" s="233"/>
      <c r="M26" s="233"/>
      <c r="N26" s="233"/>
      <c r="O26" s="233"/>
      <c r="P26" s="233"/>
      <c r="Q26" s="233"/>
      <c r="R26" s="233"/>
      <c r="S26" s="234"/>
    </row>
    <row r="27" spans="1:19" ht="16.5" thickBot="1">
      <c r="A27" s="212"/>
      <c r="B27" s="213"/>
      <c r="C27" s="213"/>
      <c r="D27" s="214"/>
      <c r="E27" s="235"/>
      <c r="F27" s="235"/>
      <c r="G27" s="235"/>
      <c r="H27" s="235"/>
      <c r="I27" s="235"/>
      <c r="J27" s="236"/>
      <c r="K27" s="236"/>
      <c r="L27" s="236"/>
      <c r="M27" s="236"/>
      <c r="N27" s="236"/>
      <c r="O27" s="236"/>
      <c r="P27" s="236"/>
      <c r="Q27" s="236"/>
      <c r="R27" s="236"/>
      <c r="S27" s="237"/>
    </row>
    <row r="28" spans="1:19" ht="16.5" thickBot="1">
      <c r="A28" s="212"/>
      <c r="B28" s="213"/>
      <c r="C28" s="213"/>
      <c r="D28" s="214"/>
      <c r="E28" s="238"/>
      <c r="F28" s="238"/>
      <c r="G28" s="238"/>
      <c r="H28" s="238"/>
      <c r="I28" s="238"/>
      <c r="J28" s="239"/>
      <c r="K28" s="239"/>
      <c r="L28" s="239"/>
      <c r="M28" s="239"/>
      <c r="N28" s="239"/>
      <c r="O28" s="239"/>
      <c r="P28" s="239"/>
      <c r="Q28" s="239"/>
      <c r="R28" s="239"/>
      <c r="S28" s="240"/>
    </row>
    <row r="29" spans="1:19" ht="16.5" thickBot="1">
      <c r="S29" s="1"/>
    </row>
    <row r="30" spans="1:19" ht="47.25" customHeight="1">
      <c r="A30" s="217" t="s">
        <v>29</v>
      </c>
      <c r="B30" s="203" t="s">
        <v>41</v>
      </c>
      <c r="C30" s="205"/>
      <c r="D30" s="207" t="s">
        <v>599</v>
      </c>
      <c r="E30" s="66"/>
      <c r="F30" s="164"/>
      <c r="G30" s="203" t="s">
        <v>18</v>
      </c>
      <c r="H30" s="203"/>
      <c r="I30" s="203"/>
      <c r="J30" s="203"/>
      <c r="K30" s="203"/>
      <c r="L30" s="203"/>
      <c r="M30" s="203"/>
      <c r="N30" s="203"/>
      <c r="O30" s="203"/>
      <c r="P30" s="203"/>
      <c r="Q30" s="203" t="s">
        <v>17</v>
      </c>
      <c r="R30" s="205" t="s">
        <v>600</v>
      </c>
      <c r="S30" s="207" t="s">
        <v>611</v>
      </c>
    </row>
    <row r="31" spans="1:19" ht="16.5" thickBot="1">
      <c r="A31" s="218"/>
      <c r="B31" s="165" t="s">
        <v>42</v>
      </c>
      <c r="C31" s="169" t="s">
        <v>43</v>
      </c>
      <c r="D31" s="208"/>
      <c r="E31" s="168" t="s">
        <v>30</v>
      </c>
      <c r="F31" s="165" t="s">
        <v>31</v>
      </c>
      <c r="G31" s="165" t="s">
        <v>32</v>
      </c>
      <c r="H31" s="165" t="s">
        <v>33</v>
      </c>
      <c r="I31" s="165" t="s">
        <v>34</v>
      </c>
      <c r="J31" s="165" t="s">
        <v>35</v>
      </c>
      <c r="K31" s="165" t="s">
        <v>40</v>
      </c>
      <c r="L31" s="165" t="s">
        <v>39</v>
      </c>
      <c r="M31" s="165" t="s">
        <v>36</v>
      </c>
      <c r="N31" s="165" t="s">
        <v>37</v>
      </c>
      <c r="O31" s="169" t="s">
        <v>38</v>
      </c>
      <c r="P31" s="170" t="s">
        <v>21</v>
      </c>
      <c r="Q31" s="204"/>
      <c r="R31" s="206"/>
      <c r="S31" s="208"/>
    </row>
    <row r="32" spans="1:19" ht="25.5">
      <c r="A32" s="11"/>
      <c r="B32" s="12">
        <v>411000</v>
      </c>
      <c r="C32" s="13" t="s">
        <v>44</v>
      </c>
      <c r="D32" s="83">
        <f>SUM(D33)</f>
        <v>80560000</v>
      </c>
      <c r="E32" s="67">
        <f t="shared" ref="E32:O32" si="0">SUM(E33)</f>
        <v>68968000</v>
      </c>
      <c r="F32" s="14">
        <f t="shared" si="0"/>
        <v>0</v>
      </c>
      <c r="G32" s="14">
        <f t="shared" si="0"/>
        <v>3814000</v>
      </c>
      <c r="H32" s="14">
        <f t="shared" si="0"/>
        <v>0</v>
      </c>
      <c r="I32" s="14">
        <f t="shared" si="0"/>
        <v>11000000</v>
      </c>
      <c r="J32" s="14">
        <f t="shared" si="0"/>
        <v>0</v>
      </c>
      <c r="K32" s="14">
        <f t="shared" si="0"/>
        <v>0</v>
      </c>
      <c r="L32" s="14">
        <f t="shared" si="0"/>
        <v>0</v>
      </c>
      <c r="M32" s="14">
        <f t="shared" si="0"/>
        <v>0</v>
      </c>
      <c r="N32" s="14">
        <f t="shared" si="0"/>
        <v>0</v>
      </c>
      <c r="O32" s="47">
        <f t="shared" si="0"/>
        <v>0</v>
      </c>
      <c r="P32" s="64">
        <f>SUM(E32:O32)</f>
        <v>83782000</v>
      </c>
      <c r="Q32" s="47">
        <f>SUM(Q33)</f>
        <v>0</v>
      </c>
      <c r="R32" s="47">
        <f>SUM(R33)</f>
        <v>0</v>
      </c>
      <c r="S32" s="64">
        <f>SUM(P32:R32)</f>
        <v>83782000</v>
      </c>
    </row>
    <row r="33" spans="1:19" ht="25.5">
      <c r="A33" s="11"/>
      <c r="B33" s="12">
        <v>411100</v>
      </c>
      <c r="C33" s="13" t="s">
        <v>45</v>
      </c>
      <c r="D33" s="83">
        <f>SUM(D34,D43,D46,D48,D50,D53)</f>
        <v>80560000</v>
      </c>
      <c r="E33" s="67">
        <f t="shared" ref="E33:O33" si="1">SUM(E34,E43,E46,E48,E50,E53)</f>
        <v>68968000</v>
      </c>
      <c r="F33" s="14">
        <f t="shared" si="1"/>
        <v>0</v>
      </c>
      <c r="G33" s="14">
        <f t="shared" si="1"/>
        <v>3814000</v>
      </c>
      <c r="H33" s="14">
        <f t="shared" si="1"/>
        <v>0</v>
      </c>
      <c r="I33" s="14">
        <f t="shared" si="1"/>
        <v>11000000</v>
      </c>
      <c r="J33" s="14">
        <f t="shared" si="1"/>
        <v>0</v>
      </c>
      <c r="K33" s="14">
        <f t="shared" si="1"/>
        <v>0</v>
      </c>
      <c r="L33" s="14">
        <f t="shared" si="1"/>
        <v>0</v>
      </c>
      <c r="M33" s="14">
        <f t="shared" si="1"/>
        <v>0</v>
      </c>
      <c r="N33" s="14">
        <f t="shared" si="1"/>
        <v>0</v>
      </c>
      <c r="O33" s="47">
        <f t="shared" si="1"/>
        <v>0</v>
      </c>
      <c r="P33" s="65">
        <f t="shared" ref="P33:P96" si="2">SUM(E33:O33)</f>
        <v>83782000</v>
      </c>
      <c r="Q33" s="47">
        <f>SUM(Q34,Q43,Q46,Q48,Q50,Q53)</f>
        <v>0</v>
      </c>
      <c r="R33" s="47">
        <f>SUM(R34,R43,R46,R48,R50,R53)</f>
        <v>0</v>
      </c>
      <c r="S33" s="65">
        <f t="shared" ref="S33:S96" si="3">SUM(P33:R33)</f>
        <v>83782000</v>
      </c>
    </row>
    <row r="34" spans="1:19" ht="25.5">
      <c r="A34" s="15"/>
      <c r="B34" s="16">
        <v>411110</v>
      </c>
      <c r="C34" s="17" t="s">
        <v>46</v>
      </c>
      <c r="D34" s="84">
        <f>SUM(D35:D42)</f>
        <v>80560000</v>
      </c>
      <c r="E34" s="68">
        <f t="shared" ref="E34:O34" si="4">SUM(E35:E42)</f>
        <v>68968000</v>
      </c>
      <c r="F34" s="18">
        <f t="shared" si="4"/>
        <v>0</v>
      </c>
      <c r="G34" s="18">
        <f t="shared" si="4"/>
        <v>3814000</v>
      </c>
      <c r="H34" s="18">
        <f t="shared" si="4"/>
        <v>0</v>
      </c>
      <c r="I34" s="18">
        <f t="shared" si="4"/>
        <v>11000000</v>
      </c>
      <c r="J34" s="18">
        <f t="shared" si="4"/>
        <v>0</v>
      </c>
      <c r="K34" s="18">
        <f t="shared" si="4"/>
        <v>0</v>
      </c>
      <c r="L34" s="18">
        <f t="shared" si="4"/>
        <v>0</v>
      </c>
      <c r="M34" s="18">
        <f t="shared" si="4"/>
        <v>0</v>
      </c>
      <c r="N34" s="18">
        <f t="shared" si="4"/>
        <v>0</v>
      </c>
      <c r="O34" s="48">
        <f t="shared" si="4"/>
        <v>0</v>
      </c>
      <c r="P34" s="65">
        <f t="shared" si="2"/>
        <v>83782000</v>
      </c>
      <c r="Q34" s="48">
        <f>SUM(Q35:Q42)</f>
        <v>0</v>
      </c>
      <c r="R34" s="48">
        <f>SUM(R35:R42)</f>
        <v>0</v>
      </c>
      <c r="S34" s="65">
        <f t="shared" si="3"/>
        <v>83782000</v>
      </c>
    </row>
    <row r="35" spans="1:19">
      <c r="A35" s="15"/>
      <c r="B35" s="16">
        <v>411111</v>
      </c>
      <c r="C35" s="17" t="s">
        <v>47</v>
      </c>
      <c r="D35" s="85">
        <v>80560000</v>
      </c>
      <c r="E35" s="69">
        <v>68968000</v>
      </c>
      <c r="F35" s="19"/>
      <c r="G35" s="19">
        <v>3814000</v>
      </c>
      <c r="H35" s="19"/>
      <c r="I35" s="19">
        <v>11000000</v>
      </c>
      <c r="J35" s="19"/>
      <c r="K35" s="19"/>
      <c r="L35" s="19"/>
      <c r="M35" s="19"/>
      <c r="N35" s="19"/>
      <c r="O35" s="49"/>
      <c r="P35" s="65">
        <f t="shared" si="2"/>
        <v>83782000</v>
      </c>
      <c r="Q35" s="49"/>
      <c r="R35" s="49"/>
      <c r="S35" s="65">
        <f t="shared" si="3"/>
        <v>83782000</v>
      </c>
    </row>
    <row r="36" spans="1:19" ht="25.5">
      <c r="A36" s="15"/>
      <c r="B36" s="16">
        <v>411112</v>
      </c>
      <c r="C36" s="17" t="s">
        <v>48</v>
      </c>
      <c r="D36" s="85"/>
      <c r="E36" s="69"/>
      <c r="F36" s="19"/>
      <c r="G36" s="19"/>
      <c r="H36" s="19"/>
      <c r="I36" s="19"/>
      <c r="J36" s="19"/>
      <c r="K36" s="19"/>
      <c r="L36" s="19"/>
      <c r="M36" s="19"/>
      <c r="N36" s="19"/>
      <c r="O36" s="49"/>
      <c r="P36" s="65">
        <f t="shared" si="2"/>
        <v>0</v>
      </c>
      <c r="Q36" s="49"/>
      <c r="R36" s="49"/>
      <c r="S36" s="65">
        <f t="shared" si="3"/>
        <v>0</v>
      </c>
    </row>
    <row r="37" spans="1:19" ht="25.5">
      <c r="A37" s="15"/>
      <c r="B37" s="16">
        <v>411113</v>
      </c>
      <c r="C37" s="17" t="s">
        <v>49</v>
      </c>
      <c r="D37" s="85"/>
      <c r="E37" s="69"/>
      <c r="F37" s="19"/>
      <c r="G37" s="19"/>
      <c r="H37" s="19"/>
      <c r="I37" s="19"/>
      <c r="J37" s="19"/>
      <c r="K37" s="19"/>
      <c r="L37" s="19"/>
      <c r="M37" s="19"/>
      <c r="N37" s="19"/>
      <c r="O37" s="49"/>
      <c r="P37" s="65">
        <f t="shared" si="2"/>
        <v>0</v>
      </c>
      <c r="Q37" s="49"/>
      <c r="R37" s="49"/>
      <c r="S37" s="65">
        <f t="shared" si="3"/>
        <v>0</v>
      </c>
    </row>
    <row r="38" spans="1:19">
      <c r="A38" s="15"/>
      <c r="B38" s="16">
        <v>411114</v>
      </c>
      <c r="C38" s="17" t="s">
        <v>50</v>
      </c>
      <c r="D38" s="85"/>
      <c r="E38" s="69"/>
      <c r="F38" s="19"/>
      <c r="G38" s="19"/>
      <c r="H38" s="19"/>
      <c r="I38" s="19"/>
      <c r="J38" s="19"/>
      <c r="K38" s="19"/>
      <c r="L38" s="19"/>
      <c r="M38" s="19"/>
      <c r="N38" s="19"/>
      <c r="O38" s="49"/>
      <c r="P38" s="65">
        <f t="shared" si="2"/>
        <v>0</v>
      </c>
      <c r="Q38" s="49"/>
      <c r="R38" s="49"/>
      <c r="S38" s="65">
        <f t="shared" si="3"/>
        <v>0</v>
      </c>
    </row>
    <row r="39" spans="1:19" ht="25.5">
      <c r="A39" s="15"/>
      <c r="B39" s="16">
        <v>411115</v>
      </c>
      <c r="C39" s="17" t="s">
        <v>51</v>
      </c>
      <c r="D39" s="85"/>
      <c r="E39" s="69"/>
      <c r="F39" s="19"/>
      <c r="G39" s="19"/>
      <c r="H39" s="19"/>
      <c r="I39" s="19"/>
      <c r="J39" s="19"/>
      <c r="K39" s="19"/>
      <c r="L39" s="19"/>
      <c r="M39" s="19"/>
      <c r="N39" s="19"/>
      <c r="O39" s="49"/>
      <c r="P39" s="65">
        <f t="shared" si="2"/>
        <v>0</v>
      </c>
      <c r="Q39" s="49"/>
      <c r="R39" s="49"/>
      <c r="S39" s="65">
        <f t="shared" si="3"/>
        <v>0</v>
      </c>
    </row>
    <row r="40" spans="1:19" ht="38.25">
      <c r="A40" s="15"/>
      <c r="B40" s="16">
        <v>411117</v>
      </c>
      <c r="C40" s="17" t="s">
        <v>52</v>
      </c>
      <c r="D40" s="85"/>
      <c r="E40" s="69"/>
      <c r="F40" s="19"/>
      <c r="G40" s="19"/>
      <c r="H40" s="19"/>
      <c r="I40" s="19"/>
      <c r="J40" s="19"/>
      <c r="K40" s="19"/>
      <c r="L40" s="19"/>
      <c r="M40" s="19"/>
      <c r="N40" s="19"/>
      <c r="O40" s="49"/>
      <c r="P40" s="65">
        <f t="shared" si="2"/>
        <v>0</v>
      </c>
      <c r="Q40" s="49"/>
      <c r="R40" s="49"/>
      <c r="S40" s="65">
        <f t="shared" si="3"/>
        <v>0</v>
      </c>
    </row>
    <row r="41" spans="1:19" ht="24" customHeight="1">
      <c r="A41" s="15"/>
      <c r="B41" s="16">
        <v>411118</v>
      </c>
      <c r="C41" s="17" t="s">
        <v>53</v>
      </c>
      <c r="D41" s="85"/>
      <c r="E41" s="69"/>
      <c r="F41" s="19"/>
      <c r="G41" s="19"/>
      <c r="H41" s="19"/>
      <c r="I41" s="19"/>
      <c r="J41" s="19"/>
      <c r="K41" s="19"/>
      <c r="L41" s="19"/>
      <c r="M41" s="19"/>
      <c r="N41" s="19"/>
      <c r="O41" s="49"/>
      <c r="P41" s="65">
        <f t="shared" si="2"/>
        <v>0</v>
      </c>
      <c r="Q41" s="49"/>
      <c r="R41" s="49"/>
      <c r="S41" s="65">
        <f t="shared" si="3"/>
        <v>0</v>
      </c>
    </row>
    <row r="42" spans="1:19" ht="25.5">
      <c r="A42" s="15"/>
      <c r="B42" s="16">
        <v>411119</v>
      </c>
      <c r="C42" s="17" t="s">
        <v>54</v>
      </c>
      <c r="D42" s="85"/>
      <c r="E42" s="69"/>
      <c r="F42" s="19"/>
      <c r="G42" s="19"/>
      <c r="H42" s="19"/>
      <c r="I42" s="19"/>
      <c r="J42" s="19"/>
      <c r="K42" s="19"/>
      <c r="L42" s="19"/>
      <c r="M42" s="19"/>
      <c r="N42" s="19"/>
      <c r="O42" s="49"/>
      <c r="P42" s="65">
        <f t="shared" si="2"/>
        <v>0</v>
      </c>
      <c r="Q42" s="49"/>
      <c r="R42" s="49"/>
      <c r="S42" s="65">
        <f t="shared" si="3"/>
        <v>0</v>
      </c>
    </row>
    <row r="43" spans="1:19" hidden="1">
      <c r="A43" s="15"/>
      <c r="B43" s="16">
        <v>411120</v>
      </c>
      <c r="C43" s="17" t="s">
        <v>55</v>
      </c>
      <c r="D43" s="84">
        <f>SUM(D44:D45)</f>
        <v>0</v>
      </c>
      <c r="E43" s="68">
        <f t="shared" ref="E43:O43" si="5">SUM(E44:E45)</f>
        <v>0</v>
      </c>
      <c r="F43" s="18">
        <f t="shared" si="5"/>
        <v>0</v>
      </c>
      <c r="G43" s="18">
        <f t="shared" si="5"/>
        <v>0</v>
      </c>
      <c r="H43" s="18">
        <f t="shared" si="5"/>
        <v>0</v>
      </c>
      <c r="I43" s="18">
        <f t="shared" si="5"/>
        <v>0</v>
      </c>
      <c r="J43" s="18">
        <f t="shared" si="5"/>
        <v>0</v>
      </c>
      <c r="K43" s="18">
        <f t="shared" si="5"/>
        <v>0</v>
      </c>
      <c r="L43" s="18">
        <f t="shared" si="5"/>
        <v>0</v>
      </c>
      <c r="M43" s="18">
        <f t="shared" si="5"/>
        <v>0</v>
      </c>
      <c r="N43" s="18">
        <f t="shared" si="5"/>
        <v>0</v>
      </c>
      <c r="O43" s="48">
        <f t="shared" si="5"/>
        <v>0</v>
      </c>
      <c r="P43" s="65">
        <f t="shared" si="2"/>
        <v>0</v>
      </c>
      <c r="Q43" s="48">
        <f>SUM(Q44:Q45)</f>
        <v>0</v>
      </c>
      <c r="R43" s="48">
        <f>SUM(R44:R45)</f>
        <v>0</v>
      </c>
      <c r="S43" s="65">
        <f t="shared" si="3"/>
        <v>0</v>
      </c>
    </row>
    <row r="44" spans="1:19" ht="25.5" hidden="1">
      <c r="A44" s="15"/>
      <c r="B44" s="16">
        <v>411121</v>
      </c>
      <c r="C44" s="17" t="s">
        <v>56</v>
      </c>
      <c r="D44" s="85"/>
      <c r="E44" s="69"/>
      <c r="F44" s="19"/>
      <c r="G44" s="19"/>
      <c r="H44" s="19"/>
      <c r="I44" s="19"/>
      <c r="J44" s="19"/>
      <c r="K44" s="19"/>
      <c r="L44" s="19"/>
      <c r="M44" s="19"/>
      <c r="N44" s="19"/>
      <c r="O44" s="49"/>
      <c r="P44" s="65">
        <f t="shared" si="2"/>
        <v>0</v>
      </c>
      <c r="Q44" s="49"/>
      <c r="R44" s="49"/>
      <c r="S44" s="65">
        <f t="shared" si="3"/>
        <v>0</v>
      </c>
    </row>
    <row r="45" spans="1:19" ht="38.25" hidden="1">
      <c r="A45" s="15"/>
      <c r="B45" s="16">
        <v>411122</v>
      </c>
      <c r="C45" s="17" t="s">
        <v>57</v>
      </c>
      <c r="D45" s="85"/>
      <c r="E45" s="69"/>
      <c r="F45" s="19"/>
      <c r="G45" s="19"/>
      <c r="H45" s="19"/>
      <c r="I45" s="19"/>
      <c r="J45" s="19"/>
      <c r="K45" s="19"/>
      <c r="L45" s="19"/>
      <c r="M45" s="19"/>
      <c r="N45" s="19"/>
      <c r="O45" s="49"/>
      <c r="P45" s="65">
        <f t="shared" si="2"/>
        <v>0</v>
      </c>
      <c r="Q45" s="49"/>
      <c r="R45" s="49"/>
      <c r="S45" s="65">
        <f t="shared" si="3"/>
        <v>0</v>
      </c>
    </row>
    <row r="46" spans="1:19" hidden="1">
      <c r="A46" s="15"/>
      <c r="B46" s="16">
        <v>411130</v>
      </c>
      <c r="C46" s="17" t="s">
        <v>58</v>
      </c>
      <c r="D46" s="84">
        <f>SUM(D47)</f>
        <v>0</v>
      </c>
      <c r="E46" s="68">
        <f t="shared" ref="E46:O46" si="6">SUM(E47)</f>
        <v>0</v>
      </c>
      <c r="F46" s="18">
        <f t="shared" si="6"/>
        <v>0</v>
      </c>
      <c r="G46" s="18">
        <f t="shared" si="6"/>
        <v>0</v>
      </c>
      <c r="H46" s="18">
        <f t="shared" si="6"/>
        <v>0</v>
      </c>
      <c r="I46" s="18">
        <f t="shared" si="6"/>
        <v>0</v>
      </c>
      <c r="J46" s="18">
        <f t="shared" si="6"/>
        <v>0</v>
      </c>
      <c r="K46" s="18">
        <f t="shared" si="6"/>
        <v>0</v>
      </c>
      <c r="L46" s="18">
        <f t="shared" si="6"/>
        <v>0</v>
      </c>
      <c r="M46" s="18">
        <f t="shared" si="6"/>
        <v>0</v>
      </c>
      <c r="N46" s="18">
        <f t="shared" si="6"/>
        <v>0</v>
      </c>
      <c r="O46" s="48">
        <f t="shared" si="6"/>
        <v>0</v>
      </c>
      <c r="P46" s="65">
        <f t="shared" si="2"/>
        <v>0</v>
      </c>
      <c r="Q46" s="48">
        <f>SUM(Q47)</f>
        <v>0</v>
      </c>
      <c r="R46" s="48">
        <f>SUM(R47)</f>
        <v>0</v>
      </c>
      <c r="S46" s="65">
        <f t="shared" si="3"/>
        <v>0</v>
      </c>
    </row>
    <row r="47" spans="1:19" hidden="1">
      <c r="A47" s="15"/>
      <c r="B47" s="16">
        <v>411131</v>
      </c>
      <c r="C47" s="17" t="s">
        <v>58</v>
      </c>
      <c r="D47" s="85"/>
      <c r="E47" s="69"/>
      <c r="F47" s="19"/>
      <c r="G47" s="19"/>
      <c r="H47" s="19"/>
      <c r="I47" s="19"/>
      <c r="J47" s="19"/>
      <c r="K47" s="19"/>
      <c r="L47" s="19"/>
      <c r="M47" s="19"/>
      <c r="N47" s="19"/>
      <c r="O47" s="49"/>
      <c r="P47" s="65">
        <f t="shared" si="2"/>
        <v>0</v>
      </c>
      <c r="Q47" s="49"/>
      <c r="R47" s="49"/>
      <c r="S47" s="65">
        <f t="shared" si="3"/>
        <v>0</v>
      </c>
    </row>
    <row r="48" spans="1:19" hidden="1">
      <c r="A48" s="15"/>
      <c r="B48" s="16">
        <v>411140</v>
      </c>
      <c r="C48" s="17" t="s">
        <v>59</v>
      </c>
      <c r="D48" s="84">
        <f>SUM(D49)</f>
        <v>0</v>
      </c>
      <c r="E48" s="68">
        <f t="shared" ref="E48:O48" si="7">SUM(E49)</f>
        <v>0</v>
      </c>
      <c r="F48" s="18">
        <f t="shared" si="7"/>
        <v>0</v>
      </c>
      <c r="G48" s="18">
        <f t="shared" si="7"/>
        <v>0</v>
      </c>
      <c r="H48" s="18">
        <f t="shared" si="7"/>
        <v>0</v>
      </c>
      <c r="I48" s="18">
        <f t="shared" si="7"/>
        <v>0</v>
      </c>
      <c r="J48" s="18">
        <f t="shared" si="7"/>
        <v>0</v>
      </c>
      <c r="K48" s="18">
        <f t="shared" si="7"/>
        <v>0</v>
      </c>
      <c r="L48" s="18">
        <f t="shared" si="7"/>
        <v>0</v>
      </c>
      <c r="M48" s="18">
        <f t="shared" si="7"/>
        <v>0</v>
      </c>
      <c r="N48" s="18">
        <f t="shared" si="7"/>
        <v>0</v>
      </c>
      <c r="O48" s="48">
        <f t="shared" si="7"/>
        <v>0</v>
      </c>
      <c r="P48" s="65">
        <f t="shared" si="2"/>
        <v>0</v>
      </c>
      <c r="Q48" s="48">
        <f>SUM(Q49)</f>
        <v>0</v>
      </c>
      <c r="R48" s="48">
        <f>SUM(R49)</f>
        <v>0</v>
      </c>
      <c r="S48" s="65">
        <f t="shared" si="3"/>
        <v>0</v>
      </c>
    </row>
    <row r="49" spans="1:19" hidden="1">
      <c r="A49" s="15"/>
      <c r="B49" s="16">
        <v>411141</v>
      </c>
      <c r="C49" s="17" t="s">
        <v>59</v>
      </c>
      <c r="D49" s="85"/>
      <c r="E49" s="69"/>
      <c r="F49" s="19"/>
      <c r="G49" s="19"/>
      <c r="H49" s="19"/>
      <c r="I49" s="19"/>
      <c r="J49" s="19"/>
      <c r="K49" s="19"/>
      <c r="L49" s="19"/>
      <c r="M49" s="19"/>
      <c r="N49" s="19"/>
      <c r="O49" s="49"/>
      <c r="P49" s="65">
        <f t="shared" si="2"/>
        <v>0</v>
      </c>
      <c r="Q49" s="49"/>
      <c r="R49" s="49"/>
      <c r="S49" s="65">
        <f t="shared" si="3"/>
        <v>0</v>
      </c>
    </row>
    <row r="50" spans="1:19" hidden="1">
      <c r="A50" s="15"/>
      <c r="B50" s="16">
        <v>411150</v>
      </c>
      <c r="C50" s="17" t="s">
        <v>60</v>
      </c>
      <c r="D50" s="86">
        <f>SUM(D51:D52)</f>
        <v>0</v>
      </c>
      <c r="E50" s="70">
        <f t="shared" ref="E50:O50" si="8">SUM(E51:E52)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20">
        <f t="shared" si="8"/>
        <v>0</v>
      </c>
      <c r="N50" s="20">
        <f t="shared" si="8"/>
        <v>0</v>
      </c>
      <c r="O50" s="50">
        <f t="shared" si="8"/>
        <v>0</v>
      </c>
      <c r="P50" s="65">
        <f t="shared" si="2"/>
        <v>0</v>
      </c>
      <c r="Q50" s="50">
        <f>SUM(Q51:Q52)</f>
        <v>0</v>
      </c>
      <c r="R50" s="50">
        <f>SUM(R51:R52)</f>
        <v>0</v>
      </c>
      <c r="S50" s="65">
        <f t="shared" si="3"/>
        <v>0</v>
      </c>
    </row>
    <row r="51" spans="1:19" ht="25.5" hidden="1">
      <c r="A51" s="15"/>
      <c r="B51" s="16">
        <v>411151</v>
      </c>
      <c r="C51" s="17" t="s">
        <v>61</v>
      </c>
      <c r="D51" s="85"/>
      <c r="E51" s="69"/>
      <c r="F51" s="19"/>
      <c r="G51" s="19"/>
      <c r="H51" s="19"/>
      <c r="I51" s="19"/>
      <c r="J51" s="19"/>
      <c r="K51" s="19"/>
      <c r="L51" s="19"/>
      <c r="M51" s="19"/>
      <c r="N51" s="19"/>
      <c r="O51" s="49"/>
      <c r="P51" s="65">
        <f t="shared" si="2"/>
        <v>0</v>
      </c>
      <c r="Q51" s="49"/>
      <c r="R51" s="49"/>
      <c r="S51" s="65">
        <f t="shared" si="3"/>
        <v>0</v>
      </c>
    </row>
    <row r="52" spans="1:19" hidden="1">
      <c r="A52" s="15"/>
      <c r="B52" s="16">
        <v>411159</v>
      </c>
      <c r="C52" s="17" t="s">
        <v>62</v>
      </c>
      <c r="D52" s="85"/>
      <c r="E52" s="69"/>
      <c r="F52" s="19"/>
      <c r="G52" s="19"/>
      <c r="H52" s="19"/>
      <c r="I52" s="19"/>
      <c r="J52" s="19"/>
      <c r="K52" s="19"/>
      <c r="L52" s="19"/>
      <c r="M52" s="19"/>
      <c r="N52" s="19"/>
      <c r="O52" s="49"/>
      <c r="P52" s="65">
        <f t="shared" si="2"/>
        <v>0</v>
      </c>
      <c r="Q52" s="49"/>
      <c r="R52" s="49"/>
      <c r="S52" s="65">
        <f t="shared" si="3"/>
        <v>0</v>
      </c>
    </row>
    <row r="53" spans="1:19" ht="25.5" hidden="1">
      <c r="A53" s="15"/>
      <c r="B53" s="16">
        <v>411190</v>
      </c>
      <c r="C53" s="17" t="s">
        <v>63</v>
      </c>
      <c r="D53" s="86">
        <f>SUM(D54)</f>
        <v>0</v>
      </c>
      <c r="E53" s="70">
        <f t="shared" ref="E53:O53" si="9">SUM(E54)</f>
        <v>0</v>
      </c>
      <c r="F53" s="20">
        <f t="shared" si="9"/>
        <v>0</v>
      </c>
      <c r="G53" s="20">
        <f t="shared" si="9"/>
        <v>0</v>
      </c>
      <c r="H53" s="20">
        <f t="shared" si="9"/>
        <v>0</v>
      </c>
      <c r="I53" s="20">
        <f t="shared" si="9"/>
        <v>0</v>
      </c>
      <c r="J53" s="20">
        <f t="shared" si="9"/>
        <v>0</v>
      </c>
      <c r="K53" s="20">
        <f t="shared" si="9"/>
        <v>0</v>
      </c>
      <c r="L53" s="20">
        <f t="shared" si="9"/>
        <v>0</v>
      </c>
      <c r="M53" s="20">
        <f t="shared" si="9"/>
        <v>0</v>
      </c>
      <c r="N53" s="20">
        <f t="shared" si="9"/>
        <v>0</v>
      </c>
      <c r="O53" s="50">
        <f t="shared" si="9"/>
        <v>0</v>
      </c>
      <c r="P53" s="65">
        <f t="shared" si="2"/>
        <v>0</v>
      </c>
      <c r="Q53" s="50">
        <f>SUM(Q54)</f>
        <v>0</v>
      </c>
      <c r="R53" s="50">
        <f>SUM(R54)</f>
        <v>0</v>
      </c>
      <c r="S53" s="65">
        <f t="shared" si="3"/>
        <v>0</v>
      </c>
    </row>
    <row r="54" spans="1:19" ht="25.5" hidden="1">
      <c r="A54" s="15"/>
      <c r="B54" s="16">
        <v>411191</v>
      </c>
      <c r="C54" s="17" t="s">
        <v>63</v>
      </c>
      <c r="D54" s="85"/>
      <c r="E54" s="69"/>
      <c r="F54" s="19"/>
      <c r="G54" s="19"/>
      <c r="H54" s="19"/>
      <c r="I54" s="19"/>
      <c r="J54" s="19"/>
      <c r="K54" s="19"/>
      <c r="L54" s="19"/>
      <c r="M54" s="19"/>
      <c r="N54" s="19"/>
      <c r="O54" s="49"/>
      <c r="P54" s="65">
        <f t="shared" si="2"/>
        <v>0</v>
      </c>
      <c r="Q54" s="49"/>
      <c r="R54" s="49"/>
      <c r="S54" s="65">
        <f t="shared" si="3"/>
        <v>0</v>
      </c>
    </row>
    <row r="55" spans="1:19" ht="25.5">
      <c r="A55" s="11"/>
      <c r="B55" s="12">
        <v>412000</v>
      </c>
      <c r="C55" s="21" t="s">
        <v>64</v>
      </c>
      <c r="D55" s="83">
        <f>SUM(D56,D61,D65)</f>
        <v>14100000</v>
      </c>
      <c r="E55" s="67">
        <f t="shared" ref="E55:O55" si="10">SUM(E56,E61,E65)</f>
        <v>12224000</v>
      </c>
      <c r="F55" s="14">
        <f t="shared" si="10"/>
        <v>0</v>
      </c>
      <c r="G55" s="14">
        <f t="shared" si="10"/>
        <v>2440000</v>
      </c>
      <c r="H55" s="14">
        <f t="shared" si="10"/>
        <v>0</v>
      </c>
      <c r="I55" s="14">
        <f t="shared" si="10"/>
        <v>0</v>
      </c>
      <c r="J55" s="14">
        <f t="shared" si="10"/>
        <v>0</v>
      </c>
      <c r="K55" s="14">
        <f t="shared" si="10"/>
        <v>0</v>
      </c>
      <c r="L55" s="14">
        <f t="shared" si="10"/>
        <v>0</v>
      </c>
      <c r="M55" s="14">
        <f t="shared" si="10"/>
        <v>0</v>
      </c>
      <c r="N55" s="14">
        <f t="shared" si="10"/>
        <v>0</v>
      </c>
      <c r="O55" s="47">
        <f t="shared" si="10"/>
        <v>0</v>
      </c>
      <c r="P55" s="65">
        <f t="shared" si="2"/>
        <v>14664000</v>
      </c>
      <c r="Q55" s="47">
        <f>SUM(Q56,Q61,Q65)</f>
        <v>0</v>
      </c>
      <c r="R55" s="47">
        <f>SUM(R56,R61,R65)</f>
        <v>0</v>
      </c>
      <c r="S55" s="65">
        <f t="shared" si="3"/>
        <v>14664000</v>
      </c>
    </row>
    <row r="56" spans="1:19" ht="25.5">
      <c r="A56" s="11"/>
      <c r="B56" s="12">
        <v>412100</v>
      </c>
      <c r="C56" s="13" t="s">
        <v>65</v>
      </c>
      <c r="D56" s="83">
        <f t="shared" ref="D56:R56" si="11">SUM(D57)</f>
        <v>9463000</v>
      </c>
      <c r="E56" s="67">
        <f t="shared" si="11"/>
        <v>7702000</v>
      </c>
      <c r="F56" s="14">
        <f t="shared" si="11"/>
        <v>0</v>
      </c>
      <c r="G56" s="14">
        <f t="shared" si="11"/>
        <v>1538000</v>
      </c>
      <c r="H56" s="14">
        <f t="shared" si="11"/>
        <v>0</v>
      </c>
      <c r="I56" s="14">
        <f t="shared" si="11"/>
        <v>0</v>
      </c>
      <c r="J56" s="14">
        <f t="shared" si="11"/>
        <v>0</v>
      </c>
      <c r="K56" s="14">
        <f t="shared" si="11"/>
        <v>0</v>
      </c>
      <c r="L56" s="14">
        <f t="shared" si="11"/>
        <v>0</v>
      </c>
      <c r="M56" s="14">
        <f t="shared" si="11"/>
        <v>0</v>
      </c>
      <c r="N56" s="14">
        <f t="shared" si="11"/>
        <v>0</v>
      </c>
      <c r="O56" s="47">
        <f t="shared" si="11"/>
        <v>0</v>
      </c>
      <c r="P56" s="65">
        <f t="shared" si="2"/>
        <v>9240000</v>
      </c>
      <c r="Q56" s="47">
        <f t="shared" si="11"/>
        <v>0</v>
      </c>
      <c r="R56" s="47">
        <f t="shared" si="11"/>
        <v>0</v>
      </c>
      <c r="S56" s="65">
        <f t="shared" si="3"/>
        <v>9240000</v>
      </c>
    </row>
    <row r="57" spans="1:19" ht="25.5">
      <c r="A57" s="15"/>
      <c r="B57" s="16">
        <v>412110</v>
      </c>
      <c r="C57" s="17" t="s">
        <v>65</v>
      </c>
      <c r="D57" s="84">
        <f>SUM(D58:D60)</f>
        <v>9463000</v>
      </c>
      <c r="E57" s="18">
        <f t="shared" ref="E57:O57" si="12">SUM(E58:E60)</f>
        <v>7702000</v>
      </c>
      <c r="F57" s="18">
        <f t="shared" si="12"/>
        <v>0</v>
      </c>
      <c r="G57" s="18">
        <f t="shared" si="12"/>
        <v>1538000</v>
      </c>
      <c r="H57" s="18">
        <f t="shared" si="12"/>
        <v>0</v>
      </c>
      <c r="I57" s="18">
        <f t="shared" si="12"/>
        <v>0</v>
      </c>
      <c r="J57" s="18">
        <f t="shared" si="12"/>
        <v>0</v>
      </c>
      <c r="K57" s="18">
        <f t="shared" si="12"/>
        <v>0</v>
      </c>
      <c r="L57" s="18">
        <f t="shared" si="12"/>
        <v>0</v>
      </c>
      <c r="M57" s="18">
        <f t="shared" si="12"/>
        <v>0</v>
      </c>
      <c r="N57" s="18">
        <f t="shared" si="12"/>
        <v>0</v>
      </c>
      <c r="O57" s="48">
        <f t="shared" si="12"/>
        <v>0</v>
      </c>
      <c r="P57" s="65">
        <f t="shared" si="2"/>
        <v>9240000</v>
      </c>
      <c r="Q57" s="48">
        <f>SUM(Q58:Q60)</f>
        <v>0</v>
      </c>
      <c r="R57" s="48">
        <f>SUM(R58:R60)</f>
        <v>0</v>
      </c>
      <c r="S57" s="65">
        <f t="shared" si="3"/>
        <v>9240000</v>
      </c>
    </row>
    <row r="58" spans="1:19">
      <c r="A58" s="15"/>
      <c r="B58" s="16">
        <v>412111</v>
      </c>
      <c r="C58" s="17" t="s">
        <v>66</v>
      </c>
      <c r="D58" s="85">
        <v>9463000</v>
      </c>
      <c r="E58" s="69">
        <v>7702000</v>
      </c>
      <c r="F58" s="19"/>
      <c r="G58" s="19">
        <v>1538000</v>
      </c>
      <c r="H58" s="19"/>
      <c r="I58" s="19"/>
      <c r="J58" s="19"/>
      <c r="K58" s="19"/>
      <c r="L58" s="19"/>
      <c r="M58" s="19"/>
      <c r="N58" s="19"/>
      <c r="O58" s="49"/>
      <c r="P58" s="65">
        <f t="shared" si="2"/>
        <v>9240000</v>
      </c>
      <c r="Q58" s="49"/>
      <c r="R58" s="49"/>
      <c r="S58" s="65">
        <f t="shared" si="3"/>
        <v>9240000</v>
      </c>
    </row>
    <row r="59" spans="1:19" ht="25.5">
      <c r="A59" s="15"/>
      <c r="B59" s="16">
        <v>412112</v>
      </c>
      <c r="C59" s="17" t="s">
        <v>67</v>
      </c>
      <c r="D59" s="85"/>
      <c r="E59" s="69"/>
      <c r="F59" s="19"/>
      <c r="G59" s="19"/>
      <c r="H59" s="19"/>
      <c r="I59" s="19"/>
      <c r="J59" s="19"/>
      <c r="K59" s="19"/>
      <c r="L59" s="19"/>
      <c r="M59" s="19"/>
      <c r="N59" s="19"/>
      <c r="O59" s="49"/>
      <c r="P59" s="65">
        <f t="shared" si="2"/>
        <v>0</v>
      </c>
      <c r="Q59" s="49"/>
      <c r="R59" s="49"/>
      <c r="S59" s="65">
        <f t="shared" si="3"/>
        <v>0</v>
      </c>
    </row>
    <row r="60" spans="1:19" ht="38.25">
      <c r="A60" s="15"/>
      <c r="B60" s="16">
        <v>412113</v>
      </c>
      <c r="C60" s="17" t="s">
        <v>68</v>
      </c>
      <c r="D60" s="85"/>
      <c r="E60" s="69"/>
      <c r="F60" s="19"/>
      <c r="G60" s="19"/>
      <c r="H60" s="19"/>
      <c r="I60" s="19"/>
      <c r="J60" s="19"/>
      <c r="K60" s="19"/>
      <c r="L60" s="19"/>
      <c r="M60" s="19"/>
      <c r="N60" s="19"/>
      <c r="O60" s="49"/>
      <c r="P60" s="65">
        <f t="shared" si="2"/>
        <v>0</v>
      </c>
      <c r="Q60" s="49"/>
      <c r="R60" s="49"/>
      <c r="S60" s="65">
        <f t="shared" si="3"/>
        <v>0</v>
      </c>
    </row>
    <row r="61" spans="1:19" ht="25.5">
      <c r="A61" s="11"/>
      <c r="B61" s="12">
        <v>412200</v>
      </c>
      <c r="C61" s="13" t="s">
        <v>69</v>
      </c>
      <c r="D61" s="83">
        <f t="shared" ref="D61:R61" si="13">SUM(D62)</f>
        <v>4010000</v>
      </c>
      <c r="E61" s="67">
        <f t="shared" si="13"/>
        <v>3790000</v>
      </c>
      <c r="F61" s="14">
        <f t="shared" si="13"/>
        <v>0</v>
      </c>
      <c r="G61" s="14">
        <f t="shared" si="13"/>
        <v>756000</v>
      </c>
      <c r="H61" s="14">
        <f t="shared" si="13"/>
        <v>0</v>
      </c>
      <c r="I61" s="14">
        <f t="shared" si="13"/>
        <v>0</v>
      </c>
      <c r="J61" s="14">
        <f t="shared" si="13"/>
        <v>0</v>
      </c>
      <c r="K61" s="14">
        <f t="shared" si="13"/>
        <v>0</v>
      </c>
      <c r="L61" s="14">
        <f t="shared" si="13"/>
        <v>0</v>
      </c>
      <c r="M61" s="14">
        <f t="shared" si="13"/>
        <v>0</v>
      </c>
      <c r="N61" s="14">
        <f t="shared" si="13"/>
        <v>0</v>
      </c>
      <c r="O61" s="47">
        <f t="shared" si="13"/>
        <v>0</v>
      </c>
      <c r="P61" s="65">
        <f t="shared" si="2"/>
        <v>4546000</v>
      </c>
      <c r="Q61" s="47">
        <f t="shared" si="13"/>
        <v>0</v>
      </c>
      <c r="R61" s="47">
        <f t="shared" si="13"/>
        <v>0</v>
      </c>
      <c r="S61" s="65">
        <f t="shared" si="3"/>
        <v>4546000</v>
      </c>
    </row>
    <row r="62" spans="1:19" ht="25.5">
      <c r="A62" s="15"/>
      <c r="B62" s="16">
        <v>412210</v>
      </c>
      <c r="C62" s="17" t="s">
        <v>69</v>
      </c>
      <c r="D62" s="84">
        <f>SUM(D63:D64)</f>
        <v>4010000</v>
      </c>
      <c r="E62" s="68">
        <f t="shared" ref="E62:O62" si="14">SUM(E63:E64)</f>
        <v>3790000</v>
      </c>
      <c r="F62" s="18">
        <f t="shared" si="14"/>
        <v>0</v>
      </c>
      <c r="G62" s="18">
        <f t="shared" si="14"/>
        <v>756000</v>
      </c>
      <c r="H62" s="18">
        <f t="shared" si="14"/>
        <v>0</v>
      </c>
      <c r="I62" s="18">
        <f t="shared" si="14"/>
        <v>0</v>
      </c>
      <c r="J62" s="18">
        <f t="shared" si="14"/>
        <v>0</v>
      </c>
      <c r="K62" s="18">
        <f t="shared" si="14"/>
        <v>0</v>
      </c>
      <c r="L62" s="18">
        <f t="shared" si="14"/>
        <v>0</v>
      </c>
      <c r="M62" s="18">
        <f t="shared" si="14"/>
        <v>0</v>
      </c>
      <c r="N62" s="18">
        <f t="shared" si="14"/>
        <v>0</v>
      </c>
      <c r="O62" s="48">
        <f t="shared" si="14"/>
        <v>0</v>
      </c>
      <c r="P62" s="65">
        <f t="shared" si="2"/>
        <v>4546000</v>
      </c>
      <c r="Q62" s="48">
        <f>SUM(Q63:Q64)</f>
        <v>0</v>
      </c>
      <c r="R62" s="48">
        <f>SUM(R63:R64)</f>
        <v>0</v>
      </c>
      <c r="S62" s="65">
        <f t="shared" si="3"/>
        <v>4546000</v>
      </c>
    </row>
    <row r="63" spans="1:19" ht="25.5">
      <c r="A63" s="15"/>
      <c r="B63" s="16">
        <v>412211</v>
      </c>
      <c r="C63" s="17" t="s">
        <v>69</v>
      </c>
      <c r="D63" s="85">
        <v>4010000</v>
      </c>
      <c r="E63" s="69">
        <v>3790000</v>
      </c>
      <c r="F63" s="19"/>
      <c r="G63" s="19">
        <v>756000</v>
      </c>
      <c r="H63" s="19"/>
      <c r="I63" s="19"/>
      <c r="J63" s="19"/>
      <c r="K63" s="19"/>
      <c r="L63" s="19"/>
      <c r="M63" s="19"/>
      <c r="N63" s="19"/>
      <c r="O63" s="49"/>
      <c r="P63" s="65">
        <f t="shared" si="2"/>
        <v>4546000</v>
      </c>
      <c r="Q63" s="49"/>
      <c r="R63" s="49"/>
      <c r="S63" s="65">
        <f t="shared" si="3"/>
        <v>4546000</v>
      </c>
    </row>
    <row r="64" spans="1:19" ht="25.5">
      <c r="A64" s="15"/>
      <c r="B64" s="16">
        <v>412221</v>
      </c>
      <c r="C64" s="17" t="s">
        <v>70</v>
      </c>
      <c r="D64" s="85"/>
      <c r="E64" s="69"/>
      <c r="F64" s="19"/>
      <c r="G64" s="19"/>
      <c r="H64" s="19"/>
      <c r="I64" s="19"/>
      <c r="J64" s="19"/>
      <c r="K64" s="19"/>
      <c r="L64" s="19"/>
      <c r="M64" s="19"/>
      <c r="N64" s="19"/>
      <c r="O64" s="49"/>
      <c r="P64" s="65">
        <f t="shared" si="2"/>
        <v>0</v>
      </c>
      <c r="Q64" s="49"/>
      <c r="R64" s="49"/>
      <c r="S64" s="65">
        <f t="shared" si="3"/>
        <v>0</v>
      </c>
    </row>
    <row r="65" spans="1:19">
      <c r="A65" s="11"/>
      <c r="B65" s="12">
        <v>412300</v>
      </c>
      <c r="C65" s="13" t="s">
        <v>71</v>
      </c>
      <c r="D65" s="83">
        <f>SUM(D66)</f>
        <v>627000</v>
      </c>
      <c r="E65" s="67">
        <f t="shared" ref="E65:O66" si="15">SUM(E66)</f>
        <v>732000</v>
      </c>
      <c r="F65" s="14">
        <f t="shared" si="15"/>
        <v>0</v>
      </c>
      <c r="G65" s="14">
        <f t="shared" si="15"/>
        <v>146000</v>
      </c>
      <c r="H65" s="14">
        <f t="shared" si="15"/>
        <v>0</v>
      </c>
      <c r="I65" s="14">
        <f t="shared" si="15"/>
        <v>0</v>
      </c>
      <c r="J65" s="14">
        <f t="shared" si="15"/>
        <v>0</v>
      </c>
      <c r="K65" s="14">
        <f t="shared" si="15"/>
        <v>0</v>
      </c>
      <c r="L65" s="14">
        <f t="shared" si="15"/>
        <v>0</v>
      </c>
      <c r="M65" s="14">
        <f t="shared" si="15"/>
        <v>0</v>
      </c>
      <c r="N65" s="14">
        <f t="shared" si="15"/>
        <v>0</v>
      </c>
      <c r="O65" s="47">
        <f t="shared" si="15"/>
        <v>0</v>
      </c>
      <c r="P65" s="65">
        <f t="shared" si="2"/>
        <v>878000</v>
      </c>
      <c r="Q65" s="47">
        <f>SUM(Q66)</f>
        <v>0</v>
      </c>
      <c r="R65" s="47">
        <f>SUM(R66)</f>
        <v>0</v>
      </c>
      <c r="S65" s="65">
        <f t="shared" si="3"/>
        <v>878000</v>
      </c>
    </row>
    <row r="66" spans="1:19">
      <c r="A66" s="15"/>
      <c r="B66" s="16">
        <v>412310</v>
      </c>
      <c r="C66" s="17" t="s">
        <v>71</v>
      </c>
      <c r="D66" s="84">
        <f>SUM(D67)</f>
        <v>627000</v>
      </c>
      <c r="E66" s="68">
        <f>E67</f>
        <v>732000</v>
      </c>
      <c r="F66" s="18">
        <f t="shared" si="15"/>
        <v>0</v>
      </c>
      <c r="G66" s="18">
        <f t="shared" si="15"/>
        <v>146000</v>
      </c>
      <c r="H66" s="18">
        <f t="shared" si="15"/>
        <v>0</v>
      </c>
      <c r="I66" s="18">
        <f t="shared" si="15"/>
        <v>0</v>
      </c>
      <c r="J66" s="18">
        <f t="shared" si="15"/>
        <v>0</v>
      </c>
      <c r="K66" s="18">
        <f t="shared" si="15"/>
        <v>0</v>
      </c>
      <c r="L66" s="18">
        <f t="shared" si="15"/>
        <v>0</v>
      </c>
      <c r="M66" s="18">
        <f t="shared" si="15"/>
        <v>0</v>
      </c>
      <c r="N66" s="18">
        <f t="shared" si="15"/>
        <v>0</v>
      </c>
      <c r="O66" s="48">
        <f t="shared" si="15"/>
        <v>0</v>
      </c>
      <c r="P66" s="65">
        <f t="shared" si="2"/>
        <v>878000</v>
      </c>
      <c r="Q66" s="48">
        <f>SUM(Q67)</f>
        <v>0</v>
      </c>
      <c r="R66" s="48">
        <f>SUM(R67)</f>
        <v>0</v>
      </c>
      <c r="S66" s="65">
        <f t="shared" si="3"/>
        <v>878000</v>
      </c>
    </row>
    <row r="67" spans="1:19">
      <c r="A67" s="15"/>
      <c r="B67" s="16">
        <v>412311</v>
      </c>
      <c r="C67" s="17" t="s">
        <v>71</v>
      </c>
      <c r="D67" s="85">
        <v>627000</v>
      </c>
      <c r="E67" s="69">
        <v>732000</v>
      </c>
      <c r="F67" s="19"/>
      <c r="G67" s="19">
        <v>146000</v>
      </c>
      <c r="H67" s="19"/>
      <c r="I67" s="19"/>
      <c r="J67" s="19"/>
      <c r="K67" s="19"/>
      <c r="L67" s="19"/>
      <c r="M67" s="19"/>
      <c r="N67" s="19"/>
      <c r="O67" s="49"/>
      <c r="P67" s="65">
        <f t="shared" si="2"/>
        <v>878000</v>
      </c>
      <c r="Q67" s="49"/>
      <c r="R67" s="49"/>
      <c r="S67" s="65">
        <f t="shared" si="3"/>
        <v>878000</v>
      </c>
    </row>
    <row r="68" spans="1:19">
      <c r="A68" s="11"/>
      <c r="B68" s="12">
        <v>413000</v>
      </c>
      <c r="C68" s="21" t="s">
        <v>72</v>
      </c>
      <c r="D68" s="83">
        <f>SUM(D69)</f>
        <v>1205000</v>
      </c>
      <c r="E68" s="67">
        <f t="shared" ref="E68:O68" si="16">SUM(E69)</f>
        <v>60000</v>
      </c>
      <c r="F68" s="14">
        <f t="shared" si="16"/>
        <v>0</v>
      </c>
      <c r="G68" s="14">
        <f t="shared" si="16"/>
        <v>0</v>
      </c>
      <c r="H68" s="14">
        <f t="shared" si="16"/>
        <v>0</v>
      </c>
      <c r="I68" s="14">
        <f t="shared" si="16"/>
        <v>0</v>
      </c>
      <c r="J68" s="14">
        <f t="shared" si="16"/>
        <v>0</v>
      </c>
      <c r="K68" s="14">
        <f t="shared" si="16"/>
        <v>0</v>
      </c>
      <c r="L68" s="14">
        <f t="shared" si="16"/>
        <v>0</v>
      </c>
      <c r="M68" s="14">
        <f t="shared" si="16"/>
        <v>1100000</v>
      </c>
      <c r="N68" s="14">
        <f t="shared" si="16"/>
        <v>0</v>
      </c>
      <c r="O68" s="47">
        <f t="shared" si="16"/>
        <v>0</v>
      </c>
      <c r="P68" s="65">
        <f t="shared" si="2"/>
        <v>1160000</v>
      </c>
      <c r="Q68" s="47">
        <f>SUM(Q69)</f>
        <v>0</v>
      </c>
      <c r="R68" s="47">
        <f>SUM(R69)</f>
        <v>0</v>
      </c>
      <c r="S68" s="65">
        <f t="shared" si="3"/>
        <v>1160000</v>
      </c>
    </row>
    <row r="69" spans="1:19">
      <c r="A69" s="11"/>
      <c r="B69" s="12">
        <v>413100</v>
      </c>
      <c r="C69" s="13" t="s">
        <v>73</v>
      </c>
      <c r="D69" s="83">
        <f>SUM(D70,D72,D74+D76)</f>
        <v>1205000</v>
      </c>
      <c r="E69" s="67">
        <f t="shared" ref="E69:O69" si="17">SUM(E70,E72,E74+E76)</f>
        <v>60000</v>
      </c>
      <c r="F69" s="14">
        <f t="shared" si="17"/>
        <v>0</v>
      </c>
      <c r="G69" s="14">
        <f t="shared" si="17"/>
        <v>0</v>
      </c>
      <c r="H69" s="14">
        <f t="shared" si="17"/>
        <v>0</v>
      </c>
      <c r="I69" s="14">
        <f t="shared" si="17"/>
        <v>0</v>
      </c>
      <c r="J69" s="14">
        <f t="shared" si="17"/>
        <v>0</v>
      </c>
      <c r="K69" s="14">
        <f t="shared" si="17"/>
        <v>0</v>
      </c>
      <c r="L69" s="14">
        <f t="shared" si="17"/>
        <v>0</v>
      </c>
      <c r="M69" s="14">
        <f t="shared" si="17"/>
        <v>1100000</v>
      </c>
      <c r="N69" s="14">
        <f t="shared" si="17"/>
        <v>0</v>
      </c>
      <c r="O69" s="47">
        <f t="shared" si="17"/>
        <v>0</v>
      </c>
      <c r="P69" s="65">
        <f t="shared" si="2"/>
        <v>1160000</v>
      </c>
      <c r="Q69" s="47">
        <f>SUM(Q70,Q72,Q74+Q76)</f>
        <v>0</v>
      </c>
      <c r="R69" s="47">
        <f>SUM(R70,R72,R74+R76)</f>
        <v>0</v>
      </c>
      <c r="S69" s="65">
        <f t="shared" si="3"/>
        <v>1160000</v>
      </c>
    </row>
    <row r="70" spans="1:19">
      <c r="A70" s="15"/>
      <c r="B70" s="16">
        <v>413130</v>
      </c>
      <c r="C70" s="17" t="s">
        <v>74</v>
      </c>
      <c r="D70" s="84">
        <f>SUM(D71)</f>
        <v>0</v>
      </c>
      <c r="E70" s="68">
        <f t="shared" ref="E70:O70" si="18">SUM(E71)</f>
        <v>0</v>
      </c>
      <c r="F70" s="18">
        <f t="shared" si="18"/>
        <v>0</v>
      </c>
      <c r="G70" s="18">
        <f t="shared" si="18"/>
        <v>0</v>
      </c>
      <c r="H70" s="18">
        <f t="shared" si="18"/>
        <v>0</v>
      </c>
      <c r="I70" s="18">
        <f t="shared" si="18"/>
        <v>0</v>
      </c>
      <c r="J70" s="18">
        <f t="shared" si="18"/>
        <v>0</v>
      </c>
      <c r="K70" s="18">
        <f t="shared" si="18"/>
        <v>0</v>
      </c>
      <c r="L70" s="18">
        <f t="shared" si="18"/>
        <v>0</v>
      </c>
      <c r="M70" s="18">
        <f t="shared" si="18"/>
        <v>0</v>
      </c>
      <c r="N70" s="18">
        <f t="shared" si="18"/>
        <v>0</v>
      </c>
      <c r="O70" s="48">
        <f t="shared" si="18"/>
        <v>0</v>
      </c>
      <c r="P70" s="65">
        <f t="shared" si="2"/>
        <v>0</v>
      </c>
      <c r="Q70" s="48">
        <f>SUM(Q71)</f>
        <v>0</v>
      </c>
      <c r="R70" s="48">
        <f>SUM(R71)</f>
        <v>0</v>
      </c>
      <c r="S70" s="65">
        <f t="shared" si="3"/>
        <v>0</v>
      </c>
    </row>
    <row r="71" spans="1:19">
      <c r="A71" s="15"/>
      <c r="B71" s="16">
        <v>413139</v>
      </c>
      <c r="C71" s="17" t="s">
        <v>614</v>
      </c>
      <c r="D71" s="85"/>
      <c r="E71" s="69"/>
      <c r="F71" s="19"/>
      <c r="G71" s="19"/>
      <c r="H71" s="19"/>
      <c r="I71" s="19"/>
      <c r="J71" s="19"/>
      <c r="K71" s="19"/>
      <c r="L71" s="19"/>
      <c r="M71" s="19"/>
      <c r="N71" s="19"/>
      <c r="O71" s="49"/>
      <c r="P71" s="65">
        <f t="shared" si="2"/>
        <v>0</v>
      </c>
      <c r="Q71" s="49"/>
      <c r="R71" s="49"/>
      <c r="S71" s="65">
        <f t="shared" si="3"/>
        <v>0</v>
      </c>
    </row>
    <row r="72" spans="1:19" ht="25.5">
      <c r="A72" s="15"/>
      <c r="B72" s="16">
        <v>413140</v>
      </c>
      <c r="C72" s="17" t="s">
        <v>75</v>
      </c>
      <c r="D72" s="84">
        <f>SUM(D73)</f>
        <v>1100000</v>
      </c>
      <c r="E72" s="68">
        <f t="shared" ref="E72:O72" si="19">SUM(E73)</f>
        <v>0</v>
      </c>
      <c r="F72" s="18">
        <f t="shared" si="19"/>
        <v>0</v>
      </c>
      <c r="G72" s="18">
        <f t="shared" si="19"/>
        <v>0</v>
      </c>
      <c r="H72" s="18">
        <f t="shared" si="19"/>
        <v>0</v>
      </c>
      <c r="I72" s="18">
        <f t="shared" si="19"/>
        <v>0</v>
      </c>
      <c r="J72" s="18">
        <f t="shared" si="19"/>
        <v>0</v>
      </c>
      <c r="K72" s="18">
        <f t="shared" si="19"/>
        <v>0</v>
      </c>
      <c r="L72" s="18">
        <f t="shared" si="19"/>
        <v>0</v>
      </c>
      <c r="M72" s="18">
        <f t="shared" si="19"/>
        <v>1100000</v>
      </c>
      <c r="N72" s="18">
        <f t="shared" si="19"/>
        <v>0</v>
      </c>
      <c r="O72" s="48">
        <f t="shared" si="19"/>
        <v>0</v>
      </c>
      <c r="P72" s="65">
        <f t="shared" si="2"/>
        <v>1100000</v>
      </c>
      <c r="Q72" s="48">
        <f>SUM(Q73)</f>
        <v>0</v>
      </c>
      <c r="R72" s="48">
        <f>SUM(R73)</f>
        <v>0</v>
      </c>
      <c r="S72" s="65">
        <f t="shared" si="3"/>
        <v>1100000</v>
      </c>
    </row>
    <row r="73" spans="1:19" ht="25.5">
      <c r="A73" s="15"/>
      <c r="B73" s="16">
        <v>413142</v>
      </c>
      <c r="C73" s="17" t="s">
        <v>76</v>
      </c>
      <c r="D73" s="85">
        <v>1100000</v>
      </c>
      <c r="E73" s="69"/>
      <c r="F73" s="19"/>
      <c r="G73" s="19"/>
      <c r="H73" s="19"/>
      <c r="I73" s="19"/>
      <c r="J73" s="19"/>
      <c r="K73" s="19"/>
      <c r="L73" s="19"/>
      <c r="M73" s="19">
        <v>1100000</v>
      </c>
      <c r="N73" s="19"/>
      <c r="O73" s="49"/>
      <c r="P73" s="65">
        <f t="shared" si="2"/>
        <v>1100000</v>
      </c>
      <c r="Q73" s="49"/>
      <c r="R73" s="49"/>
      <c r="S73" s="65">
        <f t="shared" si="3"/>
        <v>1100000</v>
      </c>
    </row>
    <row r="74" spans="1:19" ht="25.5">
      <c r="A74" s="15"/>
      <c r="B74" s="16">
        <v>413150</v>
      </c>
      <c r="C74" s="17" t="s">
        <v>77</v>
      </c>
      <c r="D74" s="84">
        <f>SUM(D75)</f>
        <v>105000</v>
      </c>
      <c r="E74" s="68">
        <f t="shared" ref="E74:O74" si="20">SUM(E75)</f>
        <v>60000</v>
      </c>
      <c r="F74" s="18">
        <f t="shared" si="20"/>
        <v>0</v>
      </c>
      <c r="G74" s="18">
        <f t="shared" si="20"/>
        <v>0</v>
      </c>
      <c r="H74" s="18">
        <f t="shared" si="20"/>
        <v>0</v>
      </c>
      <c r="I74" s="18">
        <f t="shared" si="20"/>
        <v>0</v>
      </c>
      <c r="J74" s="18">
        <f t="shared" si="20"/>
        <v>0</v>
      </c>
      <c r="K74" s="18">
        <f t="shared" si="20"/>
        <v>0</v>
      </c>
      <c r="L74" s="18">
        <f t="shared" si="20"/>
        <v>0</v>
      </c>
      <c r="M74" s="18">
        <f t="shared" si="20"/>
        <v>0</v>
      </c>
      <c r="N74" s="18">
        <f t="shared" si="20"/>
        <v>0</v>
      </c>
      <c r="O74" s="48">
        <f t="shared" si="20"/>
        <v>0</v>
      </c>
      <c r="P74" s="65">
        <f t="shared" si="2"/>
        <v>60000</v>
      </c>
      <c r="Q74" s="48">
        <f>SUM(Q75)</f>
        <v>0</v>
      </c>
      <c r="R74" s="48">
        <f>SUM(R75)</f>
        <v>0</v>
      </c>
      <c r="S74" s="65">
        <f t="shared" si="3"/>
        <v>60000</v>
      </c>
    </row>
    <row r="75" spans="1:19" ht="25.5">
      <c r="A75" s="15"/>
      <c r="B75" s="16">
        <v>413151</v>
      </c>
      <c r="C75" s="17" t="s">
        <v>77</v>
      </c>
      <c r="D75" s="85">
        <v>105000</v>
      </c>
      <c r="E75" s="69">
        <v>60000</v>
      </c>
      <c r="F75" s="19"/>
      <c r="G75" s="19"/>
      <c r="H75" s="22"/>
      <c r="I75" s="22"/>
      <c r="J75" s="22"/>
      <c r="K75" s="22"/>
      <c r="L75" s="22"/>
      <c r="M75" s="22"/>
      <c r="N75" s="22"/>
      <c r="O75" s="51"/>
      <c r="P75" s="65">
        <f t="shared" si="2"/>
        <v>60000</v>
      </c>
      <c r="Q75" s="51"/>
      <c r="R75" s="51"/>
      <c r="S75" s="65">
        <f t="shared" si="3"/>
        <v>60000</v>
      </c>
    </row>
    <row r="76" spans="1:19">
      <c r="A76" s="15"/>
      <c r="B76" s="16">
        <v>413160</v>
      </c>
      <c r="C76" s="17" t="s">
        <v>78</v>
      </c>
      <c r="D76" s="86">
        <f>SUM(D77)</f>
        <v>0</v>
      </c>
      <c r="E76" s="70">
        <f t="shared" ref="E76:O76" si="21">SUM(E77)</f>
        <v>0</v>
      </c>
      <c r="F76" s="20">
        <f t="shared" si="21"/>
        <v>0</v>
      </c>
      <c r="G76" s="20">
        <f t="shared" si="21"/>
        <v>0</v>
      </c>
      <c r="H76" s="20">
        <f t="shared" si="21"/>
        <v>0</v>
      </c>
      <c r="I76" s="20">
        <f t="shared" si="21"/>
        <v>0</v>
      </c>
      <c r="J76" s="20">
        <f t="shared" si="21"/>
        <v>0</v>
      </c>
      <c r="K76" s="20">
        <f t="shared" si="21"/>
        <v>0</v>
      </c>
      <c r="L76" s="20">
        <f t="shared" si="21"/>
        <v>0</v>
      </c>
      <c r="M76" s="20">
        <f t="shared" si="21"/>
        <v>0</v>
      </c>
      <c r="N76" s="20">
        <f t="shared" si="21"/>
        <v>0</v>
      </c>
      <c r="O76" s="50">
        <f t="shared" si="21"/>
        <v>0</v>
      </c>
      <c r="P76" s="65">
        <f t="shared" si="2"/>
        <v>0</v>
      </c>
      <c r="Q76" s="50">
        <f>SUM(Q77)</f>
        <v>0</v>
      </c>
      <c r="R76" s="50">
        <f>SUM(R77)</f>
        <v>0</v>
      </c>
      <c r="S76" s="65">
        <f t="shared" si="3"/>
        <v>0</v>
      </c>
    </row>
    <row r="77" spans="1:19">
      <c r="A77" s="15"/>
      <c r="B77" s="16">
        <v>413161</v>
      </c>
      <c r="C77" s="17" t="s">
        <v>78</v>
      </c>
      <c r="D77" s="85"/>
      <c r="E77" s="69"/>
      <c r="F77" s="19"/>
      <c r="G77" s="19"/>
      <c r="H77" s="19"/>
      <c r="I77" s="19"/>
      <c r="J77" s="19"/>
      <c r="K77" s="19"/>
      <c r="L77" s="19"/>
      <c r="M77" s="19"/>
      <c r="N77" s="19"/>
      <c r="O77" s="49"/>
      <c r="P77" s="65">
        <f t="shared" si="2"/>
        <v>0</v>
      </c>
      <c r="Q77" s="49"/>
      <c r="R77" s="49"/>
      <c r="S77" s="65">
        <f t="shared" si="3"/>
        <v>0</v>
      </c>
    </row>
    <row r="78" spans="1:19" ht="25.5">
      <c r="A78" s="11"/>
      <c r="B78" s="12">
        <v>414000</v>
      </c>
      <c r="C78" s="21" t="s">
        <v>79</v>
      </c>
      <c r="D78" s="83">
        <f>SUM(D79+D84+D89)</f>
        <v>1107000</v>
      </c>
      <c r="E78" s="67">
        <f t="shared" ref="E78:O78" si="22">SUM(E79+E84+E89)</f>
        <v>1000000</v>
      </c>
      <c r="F78" s="14">
        <f t="shared" si="22"/>
        <v>0</v>
      </c>
      <c r="G78" s="14">
        <f t="shared" si="22"/>
        <v>0</v>
      </c>
      <c r="H78" s="14">
        <f t="shared" si="22"/>
        <v>0</v>
      </c>
      <c r="I78" s="14">
        <f t="shared" si="22"/>
        <v>700000</v>
      </c>
      <c r="J78" s="14">
        <f t="shared" si="22"/>
        <v>0</v>
      </c>
      <c r="K78" s="14">
        <f t="shared" si="22"/>
        <v>0</v>
      </c>
      <c r="L78" s="14">
        <f t="shared" si="22"/>
        <v>0</v>
      </c>
      <c r="M78" s="14">
        <f t="shared" si="22"/>
        <v>0</v>
      </c>
      <c r="N78" s="14">
        <f t="shared" si="22"/>
        <v>0</v>
      </c>
      <c r="O78" s="47">
        <f t="shared" si="22"/>
        <v>0</v>
      </c>
      <c r="P78" s="65">
        <f t="shared" si="2"/>
        <v>1700000</v>
      </c>
      <c r="Q78" s="47">
        <f>SUM(Q79+Q84+Q89)</f>
        <v>0</v>
      </c>
      <c r="R78" s="47">
        <f>SUM(R79+R84+R89)</f>
        <v>0</v>
      </c>
      <c r="S78" s="65">
        <f t="shared" si="3"/>
        <v>1700000</v>
      </c>
    </row>
    <row r="79" spans="1:19" ht="38.25">
      <c r="A79" s="11"/>
      <c r="B79" s="12">
        <v>414100</v>
      </c>
      <c r="C79" s="13" t="s">
        <v>80</v>
      </c>
      <c r="D79" s="83">
        <f>SUM(D80,D82)</f>
        <v>700000</v>
      </c>
      <c r="E79" s="67">
        <f t="shared" ref="E79:O79" si="23">SUM(E80,E82)</f>
        <v>0</v>
      </c>
      <c r="F79" s="14">
        <f t="shared" si="23"/>
        <v>0</v>
      </c>
      <c r="G79" s="14">
        <f t="shared" si="23"/>
        <v>0</v>
      </c>
      <c r="H79" s="14">
        <f t="shared" si="23"/>
        <v>0</v>
      </c>
      <c r="I79" s="14">
        <f t="shared" si="23"/>
        <v>700000</v>
      </c>
      <c r="J79" s="14">
        <f t="shared" si="23"/>
        <v>0</v>
      </c>
      <c r="K79" s="14">
        <f t="shared" si="23"/>
        <v>0</v>
      </c>
      <c r="L79" s="14">
        <f t="shared" si="23"/>
        <v>0</v>
      </c>
      <c r="M79" s="14">
        <f t="shared" si="23"/>
        <v>0</v>
      </c>
      <c r="N79" s="14">
        <f t="shared" si="23"/>
        <v>0</v>
      </c>
      <c r="O79" s="47">
        <f t="shared" si="23"/>
        <v>0</v>
      </c>
      <c r="P79" s="65">
        <f t="shared" si="2"/>
        <v>700000</v>
      </c>
      <c r="Q79" s="47">
        <f>SUM(Q80,Q82)</f>
        <v>0</v>
      </c>
      <c r="R79" s="47">
        <f>SUM(R80,R82)</f>
        <v>0</v>
      </c>
      <c r="S79" s="65">
        <f t="shared" si="3"/>
        <v>700000</v>
      </c>
    </row>
    <row r="80" spans="1:19">
      <c r="A80" s="15"/>
      <c r="B80" s="16">
        <v>414110</v>
      </c>
      <c r="C80" s="17" t="s">
        <v>81</v>
      </c>
      <c r="D80" s="84">
        <f>SUM(D81)</f>
        <v>700000</v>
      </c>
      <c r="E80" s="68">
        <f t="shared" ref="E80:O80" si="24">SUM(E81)</f>
        <v>0</v>
      </c>
      <c r="F80" s="18">
        <f t="shared" si="24"/>
        <v>0</v>
      </c>
      <c r="G80" s="18">
        <f t="shared" si="24"/>
        <v>0</v>
      </c>
      <c r="H80" s="18">
        <f t="shared" si="24"/>
        <v>0</v>
      </c>
      <c r="I80" s="18">
        <f t="shared" si="24"/>
        <v>700000</v>
      </c>
      <c r="J80" s="18">
        <f t="shared" si="24"/>
        <v>0</v>
      </c>
      <c r="K80" s="18">
        <f t="shared" si="24"/>
        <v>0</v>
      </c>
      <c r="L80" s="18">
        <f t="shared" si="24"/>
        <v>0</v>
      </c>
      <c r="M80" s="18">
        <f t="shared" si="24"/>
        <v>0</v>
      </c>
      <c r="N80" s="18">
        <f t="shared" si="24"/>
        <v>0</v>
      </c>
      <c r="O80" s="48">
        <f t="shared" si="24"/>
        <v>0</v>
      </c>
      <c r="P80" s="65">
        <f t="shared" si="2"/>
        <v>700000</v>
      </c>
      <c r="Q80" s="48">
        <f>SUM(Q81)</f>
        <v>0</v>
      </c>
      <c r="R80" s="48">
        <f>SUM(R81)</f>
        <v>0</v>
      </c>
      <c r="S80" s="65">
        <f t="shared" si="3"/>
        <v>700000</v>
      </c>
    </row>
    <row r="81" spans="1:19" ht="171.75" customHeight="1">
      <c r="A81" s="15"/>
      <c r="B81" s="16">
        <v>414111</v>
      </c>
      <c r="C81" s="17" t="s">
        <v>82</v>
      </c>
      <c r="D81" s="85">
        <v>700000</v>
      </c>
      <c r="E81" s="69"/>
      <c r="F81" s="19"/>
      <c r="G81" s="19"/>
      <c r="H81" s="19"/>
      <c r="I81" s="19">
        <v>700000</v>
      </c>
      <c r="J81" s="19"/>
      <c r="K81" s="19"/>
      <c r="L81" s="19"/>
      <c r="M81" s="19"/>
      <c r="N81" s="19"/>
      <c r="O81" s="49"/>
      <c r="P81" s="65">
        <f t="shared" si="2"/>
        <v>700000</v>
      </c>
      <c r="Q81" s="49"/>
      <c r="R81" s="49"/>
      <c r="S81" s="65">
        <f t="shared" si="3"/>
        <v>700000</v>
      </c>
    </row>
    <row r="82" spans="1:19">
      <c r="A82" s="15"/>
      <c r="B82" s="23">
        <v>414120</v>
      </c>
      <c r="C82" s="17" t="s">
        <v>83</v>
      </c>
      <c r="D82" s="84">
        <f>SUM(D83)</f>
        <v>0</v>
      </c>
      <c r="E82" s="68">
        <f t="shared" ref="E82:O82" si="25">SUM(E83)</f>
        <v>0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48">
        <f t="shared" si="25"/>
        <v>0</v>
      </c>
      <c r="P82" s="65">
        <f t="shared" si="2"/>
        <v>0</v>
      </c>
      <c r="Q82" s="48">
        <f>SUM(Q83)</f>
        <v>0</v>
      </c>
      <c r="R82" s="48">
        <f>SUM(R83)</f>
        <v>0</v>
      </c>
      <c r="S82" s="65">
        <f t="shared" si="3"/>
        <v>0</v>
      </c>
    </row>
    <row r="83" spans="1:19">
      <c r="A83" s="15"/>
      <c r="B83" s="23">
        <v>414121</v>
      </c>
      <c r="C83" s="17" t="s">
        <v>83</v>
      </c>
      <c r="D83" s="85"/>
      <c r="E83" s="69"/>
      <c r="F83" s="19"/>
      <c r="G83" s="19"/>
      <c r="H83" s="19"/>
      <c r="I83" s="19"/>
      <c r="J83" s="19"/>
      <c r="K83" s="19"/>
      <c r="L83" s="19"/>
      <c r="M83" s="19"/>
      <c r="N83" s="19"/>
      <c r="O83" s="49"/>
      <c r="P83" s="65">
        <f t="shared" si="2"/>
        <v>0</v>
      </c>
      <c r="Q83" s="49"/>
      <c r="R83" s="49"/>
      <c r="S83" s="65">
        <f t="shared" si="3"/>
        <v>0</v>
      </c>
    </row>
    <row r="84" spans="1:19">
      <c r="A84" s="11"/>
      <c r="B84" s="12">
        <v>414300</v>
      </c>
      <c r="C84" s="13" t="s">
        <v>84</v>
      </c>
      <c r="D84" s="83">
        <f>SUM(D85)</f>
        <v>0</v>
      </c>
      <c r="E84" s="67">
        <f t="shared" ref="E84:O84" si="26">SUM(E85)</f>
        <v>1000000</v>
      </c>
      <c r="F84" s="14">
        <f t="shared" si="26"/>
        <v>0</v>
      </c>
      <c r="G84" s="14">
        <f t="shared" si="26"/>
        <v>0</v>
      </c>
      <c r="H84" s="14">
        <f t="shared" si="26"/>
        <v>0</v>
      </c>
      <c r="I84" s="14">
        <f t="shared" si="26"/>
        <v>0</v>
      </c>
      <c r="J84" s="14">
        <f t="shared" si="26"/>
        <v>0</v>
      </c>
      <c r="K84" s="14">
        <f t="shared" si="26"/>
        <v>0</v>
      </c>
      <c r="L84" s="14">
        <f t="shared" si="26"/>
        <v>0</v>
      </c>
      <c r="M84" s="14">
        <f t="shared" si="26"/>
        <v>0</v>
      </c>
      <c r="N84" s="14">
        <f t="shared" si="26"/>
        <v>0</v>
      </c>
      <c r="O84" s="47">
        <f t="shared" si="26"/>
        <v>0</v>
      </c>
      <c r="P84" s="65">
        <f t="shared" si="2"/>
        <v>1000000</v>
      </c>
      <c r="Q84" s="47">
        <f>SUM(Q85)</f>
        <v>0</v>
      </c>
      <c r="R84" s="47">
        <f>SUM(R85)</f>
        <v>0</v>
      </c>
      <c r="S84" s="65">
        <f t="shared" si="3"/>
        <v>1000000</v>
      </c>
    </row>
    <row r="85" spans="1:19">
      <c r="A85" s="15"/>
      <c r="B85" s="16">
        <v>414310</v>
      </c>
      <c r="C85" s="17" t="s">
        <v>84</v>
      </c>
      <c r="D85" s="84">
        <f>SUM(D86:D88)</f>
        <v>0</v>
      </c>
      <c r="E85" s="68">
        <f t="shared" ref="E85:O85" si="27">SUM(E86:E88)</f>
        <v>1000000</v>
      </c>
      <c r="F85" s="18">
        <f t="shared" si="27"/>
        <v>0</v>
      </c>
      <c r="G85" s="18">
        <f t="shared" si="27"/>
        <v>0</v>
      </c>
      <c r="H85" s="18">
        <f t="shared" si="27"/>
        <v>0</v>
      </c>
      <c r="I85" s="18">
        <f t="shared" si="27"/>
        <v>0</v>
      </c>
      <c r="J85" s="18">
        <f t="shared" si="27"/>
        <v>0</v>
      </c>
      <c r="K85" s="18">
        <f t="shared" si="27"/>
        <v>0</v>
      </c>
      <c r="L85" s="18">
        <f t="shared" si="27"/>
        <v>0</v>
      </c>
      <c r="M85" s="18">
        <f t="shared" si="27"/>
        <v>0</v>
      </c>
      <c r="N85" s="18">
        <f t="shared" si="27"/>
        <v>0</v>
      </c>
      <c r="O85" s="48">
        <f t="shared" si="27"/>
        <v>0</v>
      </c>
      <c r="P85" s="65">
        <f t="shared" si="2"/>
        <v>1000000</v>
      </c>
      <c r="Q85" s="48">
        <f>SUM(Q86:Q88)</f>
        <v>0</v>
      </c>
      <c r="R85" s="48">
        <f>SUM(R86:R88)</f>
        <v>0</v>
      </c>
      <c r="S85" s="65">
        <f t="shared" si="3"/>
        <v>1000000</v>
      </c>
    </row>
    <row r="86" spans="1:19" ht="46.5" customHeight="1">
      <c r="A86" s="15"/>
      <c r="B86" s="16">
        <v>414311</v>
      </c>
      <c r="C86" s="17" t="s">
        <v>587</v>
      </c>
      <c r="D86" s="85"/>
      <c r="E86" s="69"/>
      <c r="F86" s="19"/>
      <c r="G86" s="19"/>
      <c r="H86" s="19"/>
      <c r="I86" s="19"/>
      <c r="J86" s="19"/>
      <c r="K86" s="19"/>
      <c r="L86" s="19"/>
      <c r="M86" s="19"/>
      <c r="N86" s="19"/>
      <c r="O86" s="49"/>
      <c r="P86" s="65">
        <f t="shared" si="2"/>
        <v>0</v>
      </c>
      <c r="Q86" s="49"/>
      <c r="R86" s="49"/>
      <c r="S86" s="65">
        <f t="shared" si="3"/>
        <v>0</v>
      </c>
    </row>
    <row r="87" spans="1:19" ht="38.25">
      <c r="A87" s="15"/>
      <c r="B87" s="16">
        <v>414312</v>
      </c>
      <c r="C87" s="17" t="s">
        <v>85</v>
      </c>
      <c r="D87" s="85"/>
      <c r="E87" s="69">
        <v>1000000</v>
      </c>
      <c r="F87" s="19"/>
      <c r="G87" s="19"/>
      <c r="H87" s="19"/>
      <c r="I87" s="19"/>
      <c r="J87" s="19"/>
      <c r="K87" s="19"/>
      <c r="L87" s="19"/>
      <c r="M87" s="19"/>
      <c r="N87" s="19"/>
      <c r="O87" s="49"/>
      <c r="P87" s="65">
        <f t="shared" si="2"/>
        <v>1000000</v>
      </c>
      <c r="Q87" s="49"/>
      <c r="R87" s="49"/>
      <c r="S87" s="65">
        <f t="shared" si="3"/>
        <v>1000000</v>
      </c>
    </row>
    <row r="88" spans="1:19" ht="38.25">
      <c r="A88" s="15"/>
      <c r="B88" s="16">
        <v>414314</v>
      </c>
      <c r="C88" s="17" t="s">
        <v>86</v>
      </c>
      <c r="D88" s="85"/>
      <c r="E88" s="71"/>
      <c r="F88" s="24"/>
      <c r="G88" s="19"/>
      <c r="H88" s="24"/>
      <c r="I88" s="24"/>
      <c r="J88" s="24"/>
      <c r="K88" s="24"/>
      <c r="L88" s="24"/>
      <c r="M88" s="24"/>
      <c r="N88" s="24"/>
      <c r="O88" s="52"/>
      <c r="P88" s="65">
        <f t="shared" si="2"/>
        <v>0</v>
      </c>
      <c r="Q88" s="52"/>
      <c r="R88" s="52"/>
      <c r="S88" s="65">
        <f t="shared" si="3"/>
        <v>0</v>
      </c>
    </row>
    <row r="89" spans="1:19" ht="51">
      <c r="A89" s="11"/>
      <c r="B89" s="12">
        <v>414400</v>
      </c>
      <c r="C89" s="13" t="s">
        <v>87</v>
      </c>
      <c r="D89" s="83">
        <f t="shared" ref="D89:R89" si="28">SUM(D90)</f>
        <v>407000</v>
      </c>
      <c r="E89" s="67">
        <f t="shared" si="28"/>
        <v>0</v>
      </c>
      <c r="F89" s="14">
        <f t="shared" si="28"/>
        <v>0</v>
      </c>
      <c r="G89" s="14">
        <f t="shared" si="28"/>
        <v>0</v>
      </c>
      <c r="H89" s="14">
        <f t="shared" si="28"/>
        <v>0</v>
      </c>
      <c r="I89" s="14">
        <f t="shared" si="28"/>
        <v>0</v>
      </c>
      <c r="J89" s="14">
        <f t="shared" si="28"/>
        <v>0</v>
      </c>
      <c r="K89" s="14">
        <f t="shared" si="28"/>
        <v>0</v>
      </c>
      <c r="L89" s="14">
        <f t="shared" si="28"/>
        <v>0</v>
      </c>
      <c r="M89" s="14">
        <f t="shared" si="28"/>
        <v>0</v>
      </c>
      <c r="N89" s="14">
        <f t="shared" si="28"/>
        <v>0</v>
      </c>
      <c r="O89" s="47">
        <f t="shared" si="28"/>
        <v>0</v>
      </c>
      <c r="P89" s="65">
        <f t="shared" si="2"/>
        <v>0</v>
      </c>
      <c r="Q89" s="47">
        <f t="shared" si="28"/>
        <v>0</v>
      </c>
      <c r="R89" s="47">
        <f t="shared" si="28"/>
        <v>0</v>
      </c>
      <c r="S89" s="65">
        <f t="shared" si="3"/>
        <v>0</v>
      </c>
    </row>
    <row r="90" spans="1:19" ht="51">
      <c r="A90" s="15"/>
      <c r="B90" s="16">
        <v>414410</v>
      </c>
      <c r="C90" s="17" t="s">
        <v>87</v>
      </c>
      <c r="D90" s="84">
        <f>SUM(D91:D93)</f>
        <v>407000</v>
      </c>
      <c r="E90" s="68">
        <f t="shared" ref="E90:O90" si="29">SUM(E91:E93)</f>
        <v>0</v>
      </c>
      <c r="F90" s="18">
        <f t="shared" si="29"/>
        <v>0</v>
      </c>
      <c r="G90" s="18">
        <f t="shared" si="29"/>
        <v>0</v>
      </c>
      <c r="H90" s="18">
        <f t="shared" si="29"/>
        <v>0</v>
      </c>
      <c r="I90" s="18">
        <f t="shared" si="29"/>
        <v>0</v>
      </c>
      <c r="J90" s="18">
        <f t="shared" si="29"/>
        <v>0</v>
      </c>
      <c r="K90" s="18">
        <f t="shared" si="29"/>
        <v>0</v>
      </c>
      <c r="L90" s="18">
        <f t="shared" si="29"/>
        <v>0</v>
      </c>
      <c r="M90" s="18">
        <f t="shared" si="29"/>
        <v>0</v>
      </c>
      <c r="N90" s="18">
        <f t="shared" si="29"/>
        <v>0</v>
      </c>
      <c r="O90" s="48">
        <f t="shared" si="29"/>
        <v>0</v>
      </c>
      <c r="P90" s="65">
        <f t="shared" si="2"/>
        <v>0</v>
      </c>
      <c r="Q90" s="48">
        <f>SUM(Q91:Q93)</f>
        <v>0</v>
      </c>
      <c r="R90" s="48">
        <f>SUM(R91:R93)</f>
        <v>0</v>
      </c>
      <c r="S90" s="65">
        <f t="shared" si="3"/>
        <v>0</v>
      </c>
    </row>
    <row r="91" spans="1:19" ht="38.25">
      <c r="A91" s="15"/>
      <c r="B91" s="16">
        <v>414411</v>
      </c>
      <c r="C91" s="17" t="s">
        <v>88</v>
      </c>
      <c r="D91" s="85"/>
      <c r="E91" s="71"/>
      <c r="F91" s="24"/>
      <c r="G91" s="19"/>
      <c r="H91" s="24"/>
      <c r="I91" s="24"/>
      <c r="J91" s="24"/>
      <c r="K91" s="24"/>
      <c r="L91" s="24"/>
      <c r="M91" s="24"/>
      <c r="N91" s="24"/>
      <c r="O91" s="52"/>
      <c r="P91" s="65">
        <f t="shared" si="2"/>
        <v>0</v>
      </c>
      <c r="Q91" s="52"/>
      <c r="R91" s="52"/>
      <c r="S91" s="65">
        <f t="shared" si="3"/>
        <v>0</v>
      </c>
    </row>
    <row r="92" spans="1:19" ht="25.5">
      <c r="A92" s="15"/>
      <c r="B92" s="16">
        <v>414412</v>
      </c>
      <c r="C92" s="17" t="s">
        <v>615</v>
      </c>
      <c r="D92" s="87"/>
      <c r="E92" s="71"/>
      <c r="F92" s="24"/>
      <c r="G92" s="24"/>
      <c r="H92" s="24"/>
      <c r="I92" s="24"/>
      <c r="J92" s="24"/>
      <c r="K92" s="24"/>
      <c r="L92" s="24"/>
      <c r="M92" s="24"/>
      <c r="N92" s="24"/>
      <c r="O92" s="52"/>
      <c r="P92" s="65">
        <f t="shared" si="2"/>
        <v>0</v>
      </c>
      <c r="Q92" s="52"/>
      <c r="R92" s="52"/>
      <c r="S92" s="65">
        <f t="shared" si="3"/>
        <v>0</v>
      </c>
    </row>
    <row r="93" spans="1:19" ht="25.5">
      <c r="A93" s="15"/>
      <c r="B93" s="16">
        <v>414419</v>
      </c>
      <c r="C93" s="17" t="s">
        <v>616</v>
      </c>
      <c r="D93" s="87">
        <v>407000</v>
      </c>
      <c r="E93" s="71"/>
      <c r="F93" s="24"/>
      <c r="G93" s="24"/>
      <c r="H93" s="24"/>
      <c r="I93" s="24"/>
      <c r="J93" s="24"/>
      <c r="K93" s="24"/>
      <c r="L93" s="24"/>
      <c r="M93" s="24"/>
      <c r="N93" s="24"/>
      <c r="O93" s="52"/>
      <c r="P93" s="65">
        <f t="shared" si="2"/>
        <v>0</v>
      </c>
      <c r="Q93" s="52"/>
      <c r="R93" s="52"/>
      <c r="S93" s="65">
        <f t="shared" si="3"/>
        <v>0</v>
      </c>
    </row>
    <row r="94" spans="1:19" ht="25.5">
      <c r="A94" s="15"/>
      <c r="B94" s="12">
        <v>415000</v>
      </c>
      <c r="C94" s="21" t="s">
        <v>89</v>
      </c>
      <c r="D94" s="88">
        <f>SUM(D95)</f>
        <v>1230000</v>
      </c>
      <c r="E94" s="72">
        <f t="shared" ref="E94:O95" si="30">SUM(E95)</f>
        <v>1250000</v>
      </c>
      <c r="F94" s="25">
        <f t="shared" si="30"/>
        <v>0</v>
      </c>
      <c r="G94" s="25">
        <f t="shared" si="30"/>
        <v>0</v>
      </c>
      <c r="H94" s="25">
        <f t="shared" si="30"/>
        <v>0</v>
      </c>
      <c r="I94" s="25">
        <f t="shared" si="30"/>
        <v>0</v>
      </c>
      <c r="J94" s="25">
        <f t="shared" si="30"/>
        <v>0</v>
      </c>
      <c r="K94" s="25">
        <f t="shared" si="30"/>
        <v>0</v>
      </c>
      <c r="L94" s="25">
        <f t="shared" si="30"/>
        <v>0</v>
      </c>
      <c r="M94" s="25">
        <f t="shared" si="30"/>
        <v>0</v>
      </c>
      <c r="N94" s="25">
        <f t="shared" si="30"/>
        <v>0</v>
      </c>
      <c r="O94" s="53">
        <f t="shared" si="30"/>
        <v>0</v>
      </c>
      <c r="P94" s="65">
        <f t="shared" si="2"/>
        <v>1250000</v>
      </c>
      <c r="Q94" s="53">
        <f>SUM(Q95)</f>
        <v>0</v>
      </c>
      <c r="R94" s="53">
        <f>SUM(R95)</f>
        <v>0</v>
      </c>
      <c r="S94" s="65">
        <f t="shared" si="3"/>
        <v>1250000</v>
      </c>
    </row>
    <row r="95" spans="1:19">
      <c r="A95" s="15"/>
      <c r="B95" s="12">
        <v>415100</v>
      </c>
      <c r="C95" s="13" t="s">
        <v>90</v>
      </c>
      <c r="D95" s="88">
        <f>SUM(D96)</f>
        <v>1230000</v>
      </c>
      <c r="E95" s="72">
        <f t="shared" si="30"/>
        <v>1250000</v>
      </c>
      <c r="F95" s="25">
        <f t="shared" si="30"/>
        <v>0</v>
      </c>
      <c r="G95" s="25">
        <f t="shared" si="30"/>
        <v>0</v>
      </c>
      <c r="H95" s="25">
        <f t="shared" si="30"/>
        <v>0</v>
      </c>
      <c r="I95" s="25">
        <f t="shared" si="30"/>
        <v>0</v>
      </c>
      <c r="J95" s="25">
        <f t="shared" si="30"/>
        <v>0</v>
      </c>
      <c r="K95" s="25">
        <f t="shared" si="30"/>
        <v>0</v>
      </c>
      <c r="L95" s="25">
        <f t="shared" si="30"/>
        <v>0</v>
      </c>
      <c r="M95" s="25">
        <f t="shared" si="30"/>
        <v>0</v>
      </c>
      <c r="N95" s="25">
        <f t="shared" si="30"/>
        <v>0</v>
      </c>
      <c r="O95" s="53">
        <f t="shared" si="30"/>
        <v>0</v>
      </c>
      <c r="P95" s="65">
        <f t="shared" si="2"/>
        <v>1250000</v>
      </c>
      <c r="Q95" s="53">
        <f>SUM(Q96)</f>
        <v>0</v>
      </c>
      <c r="R95" s="53">
        <f>SUM(R96)</f>
        <v>0</v>
      </c>
      <c r="S95" s="65">
        <f t="shared" si="3"/>
        <v>1250000</v>
      </c>
    </row>
    <row r="96" spans="1:19">
      <c r="A96" s="15"/>
      <c r="B96" s="16">
        <v>415110</v>
      </c>
      <c r="C96" s="17" t="s">
        <v>90</v>
      </c>
      <c r="D96" s="86">
        <f>SUM(D97:D98)</f>
        <v>1230000</v>
      </c>
      <c r="E96" s="70">
        <f t="shared" ref="E96:O96" si="31">SUM(E97:E98)</f>
        <v>1250000</v>
      </c>
      <c r="F96" s="20">
        <f t="shared" si="31"/>
        <v>0</v>
      </c>
      <c r="G96" s="20">
        <f t="shared" si="31"/>
        <v>0</v>
      </c>
      <c r="H96" s="20">
        <f t="shared" si="31"/>
        <v>0</v>
      </c>
      <c r="I96" s="20">
        <f t="shared" si="31"/>
        <v>0</v>
      </c>
      <c r="J96" s="20">
        <f t="shared" si="31"/>
        <v>0</v>
      </c>
      <c r="K96" s="20">
        <f t="shared" si="31"/>
        <v>0</v>
      </c>
      <c r="L96" s="20">
        <f t="shared" si="31"/>
        <v>0</v>
      </c>
      <c r="M96" s="20">
        <f t="shared" si="31"/>
        <v>0</v>
      </c>
      <c r="N96" s="20">
        <f t="shared" si="31"/>
        <v>0</v>
      </c>
      <c r="O96" s="50">
        <f t="shared" si="31"/>
        <v>0</v>
      </c>
      <c r="P96" s="65">
        <f t="shared" si="2"/>
        <v>1250000</v>
      </c>
      <c r="Q96" s="50">
        <f>SUM(Q97:Q98)</f>
        <v>0</v>
      </c>
      <c r="R96" s="50">
        <f>SUM(R97:R98)</f>
        <v>0</v>
      </c>
      <c r="S96" s="65">
        <f t="shared" si="3"/>
        <v>1250000</v>
      </c>
    </row>
    <row r="97" spans="1:19" ht="25.5">
      <c r="A97" s="15"/>
      <c r="B97" s="16">
        <v>415112</v>
      </c>
      <c r="C97" s="17" t="s">
        <v>91</v>
      </c>
      <c r="D97" s="85">
        <v>1230000</v>
      </c>
      <c r="E97" s="69">
        <v>1250000</v>
      </c>
      <c r="F97" s="19"/>
      <c r="G97" s="19"/>
      <c r="H97" s="19"/>
      <c r="I97" s="19"/>
      <c r="J97" s="19"/>
      <c r="K97" s="19"/>
      <c r="L97" s="19"/>
      <c r="M97" s="19"/>
      <c r="N97" s="19"/>
      <c r="O97" s="49"/>
      <c r="P97" s="65">
        <f t="shared" ref="P97:P160" si="32">SUM(E97:O97)</f>
        <v>1250000</v>
      </c>
      <c r="Q97" s="49"/>
      <c r="R97" s="49"/>
      <c r="S97" s="65">
        <f t="shared" ref="S97:S160" si="33">SUM(P97:R97)</f>
        <v>1250000</v>
      </c>
    </row>
    <row r="98" spans="1:19" ht="25.5">
      <c r="A98" s="15"/>
      <c r="B98" s="16">
        <v>415119</v>
      </c>
      <c r="C98" s="26" t="s">
        <v>92</v>
      </c>
      <c r="D98" s="85"/>
      <c r="E98" s="69"/>
      <c r="F98" s="19"/>
      <c r="G98" s="19"/>
      <c r="H98" s="19"/>
      <c r="I98" s="19"/>
      <c r="J98" s="19"/>
      <c r="K98" s="19"/>
      <c r="L98" s="19"/>
      <c r="M98" s="19"/>
      <c r="N98" s="19"/>
      <c r="O98" s="49"/>
      <c r="P98" s="65">
        <f t="shared" si="32"/>
        <v>0</v>
      </c>
      <c r="Q98" s="49"/>
      <c r="R98" s="49"/>
      <c r="S98" s="65">
        <f t="shared" si="33"/>
        <v>0</v>
      </c>
    </row>
    <row r="99" spans="1:19" ht="25.5">
      <c r="A99" s="11"/>
      <c r="B99" s="12">
        <v>416000</v>
      </c>
      <c r="C99" s="21" t="s">
        <v>93</v>
      </c>
      <c r="D99" s="83">
        <f>SUM(D100)</f>
        <v>1400000</v>
      </c>
      <c r="E99" s="67">
        <f t="shared" ref="E99:O99" si="34">SUM(E100)</f>
        <v>700000</v>
      </c>
      <c r="F99" s="14">
        <f t="shared" si="34"/>
        <v>0</v>
      </c>
      <c r="G99" s="14">
        <f t="shared" si="34"/>
        <v>0</v>
      </c>
      <c r="H99" s="14">
        <f t="shared" si="34"/>
        <v>0</v>
      </c>
      <c r="I99" s="14">
        <f t="shared" si="34"/>
        <v>0</v>
      </c>
      <c r="J99" s="14">
        <f t="shared" si="34"/>
        <v>0</v>
      </c>
      <c r="K99" s="14">
        <f t="shared" si="34"/>
        <v>0</v>
      </c>
      <c r="L99" s="14">
        <f t="shared" si="34"/>
        <v>0</v>
      </c>
      <c r="M99" s="14">
        <f t="shared" si="34"/>
        <v>0</v>
      </c>
      <c r="N99" s="14">
        <f t="shared" si="34"/>
        <v>0</v>
      </c>
      <c r="O99" s="47">
        <f t="shared" si="34"/>
        <v>0</v>
      </c>
      <c r="P99" s="65">
        <f t="shared" si="32"/>
        <v>700000</v>
      </c>
      <c r="Q99" s="47">
        <f>SUM(Q100)</f>
        <v>0</v>
      </c>
      <c r="R99" s="47">
        <f>SUM(R100)</f>
        <v>0</v>
      </c>
      <c r="S99" s="65">
        <f t="shared" si="33"/>
        <v>700000</v>
      </c>
    </row>
    <row r="100" spans="1:19" ht="25.5">
      <c r="A100" s="11"/>
      <c r="B100" s="12">
        <v>416100</v>
      </c>
      <c r="C100" s="13" t="s">
        <v>94</v>
      </c>
      <c r="D100" s="83">
        <f>SUM(D101,D105,D107)</f>
        <v>1400000</v>
      </c>
      <c r="E100" s="67">
        <f t="shared" ref="E100:O100" si="35">SUM(E101,E105,E107)</f>
        <v>700000</v>
      </c>
      <c r="F100" s="14">
        <f t="shared" si="35"/>
        <v>0</v>
      </c>
      <c r="G100" s="14">
        <f t="shared" si="35"/>
        <v>0</v>
      </c>
      <c r="H100" s="14">
        <f t="shared" si="35"/>
        <v>0</v>
      </c>
      <c r="I100" s="14">
        <f t="shared" si="35"/>
        <v>0</v>
      </c>
      <c r="J100" s="14">
        <f t="shared" si="35"/>
        <v>0</v>
      </c>
      <c r="K100" s="14">
        <f t="shared" si="35"/>
        <v>0</v>
      </c>
      <c r="L100" s="14">
        <f t="shared" si="35"/>
        <v>0</v>
      </c>
      <c r="M100" s="14">
        <f t="shared" si="35"/>
        <v>0</v>
      </c>
      <c r="N100" s="14">
        <f t="shared" si="35"/>
        <v>0</v>
      </c>
      <c r="O100" s="47">
        <f t="shared" si="35"/>
        <v>0</v>
      </c>
      <c r="P100" s="65">
        <f t="shared" si="32"/>
        <v>700000</v>
      </c>
      <c r="Q100" s="47">
        <f>SUM(Q101,Q105,Q107)</f>
        <v>0</v>
      </c>
      <c r="R100" s="47">
        <f>SUM(R101,R105,R107)</f>
        <v>0</v>
      </c>
      <c r="S100" s="65">
        <f t="shared" si="33"/>
        <v>700000</v>
      </c>
    </row>
    <row r="101" spans="1:19">
      <c r="A101" s="15"/>
      <c r="B101" s="16">
        <v>416110</v>
      </c>
      <c r="C101" s="17" t="s">
        <v>95</v>
      </c>
      <c r="D101" s="84">
        <f>SUM(D102:D104)</f>
        <v>1400000</v>
      </c>
      <c r="E101" s="68">
        <f t="shared" ref="E101:O101" si="36">SUM(E102:E104)</f>
        <v>700000</v>
      </c>
      <c r="F101" s="18">
        <f t="shared" si="36"/>
        <v>0</v>
      </c>
      <c r="G101" s="18">
        <f t="shared" si="36"/>
        <v>0</v>
      </c>
      <c r="H101" s="18">
        <f t="shared" si="36"/>
        <v>0</v>
      </c>
      <c r="I101" s="18">
        <f t="shared" si="36"/>
        <v>0</v>
      </c>
      <c r="J101" s="18">
        <f t="shared" si="36"/>
        <v>0</v>
      </c>
      <c r="K101" s="18">
        <f t="shared" si="36"/>
        <v>0</v>
      </c>
      <c r="L101" s="18">
        <f t="shared" si="36"/>
        <v>0</v>
      </c>
      <c r="M101" s="18">
        <f t="shared" si="36"/>
        <v>0</v>
      </c>
      <c r="N101" s="18">
        <f t="shared" si="36"/>
        <v>0</v>
      </c>
      <c r="O101" s="48">
        <f t="shared" si="36"/>
        <v>0</v>
      </c>
      <c r="P101" s="65">
        <f t="shared" si="32"/>
        <v>700000</v>
      </c>
      <c r="Q101" s="48">
        <f>SUM(Q102:Q104)</f>
        <v>0</v>
      </c>
      <c r="R101" s="48">
        <f>SUM(R102:R104)</f>
        <v>0</v>
      </c>
      <c r="S101" s="65">
        <f t="shared" si="33"/>
        <v>700000</v>
      </c>
    </row>
    <row r="102" spans="1:19">
      <c r="A102" s="15"/>
      <c r="B102" s="16">
        <v>416111</v>
      </c>
      <c r="C102" s="17" t="s">
        <v>617</v>
      </c>
      <c r="D102" s="85">
        <v>1400000</v>
      </c>
      <c r="E102" s="69">
        <v>700000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51"/>
      <c r="P102" s="65">
        <f t="shared" si="32"/>
        <v>700000</v>
      </c>
      <c r="Q102" s="51"/>
      <c r="R102" s="51"/>
      <c r="S102" s="65">
        <f t="shared" si="33"/>
        <v>700000</v>
      </c>
    </row>
    <row r="103" spans="1:19" ht="25.5">
      <c r="A103" s="15"/>
      <c r="B103" s="16">
        <v>416112</v>
      </c>
      <c r="C103" s="26" t="s">
        <v>96</v>
      </c>
      <c r="D103" s="85"/>
      <c r="E103" s="69"/>
      <c r="F103" s="19"/>
      <c r="G103" s="19"/>
      <c r="H103" s="19"/>
      <c r="I103" s="19"/>
      <c r="J103" s="19"/>
      <c r="K103" s="19"/>
      <c r="L103" s="19"/>
      <c r="M103" s="19"/>
      <c r="N103" s="19"/>
      <c r="O103" s="49"/>
      <c r="P103" s="65">
        <f t="shared" si="32"/>
        <v>0</v>
      </c>
      <c r="Q103" s="49"/>
      <c r="R103" s="49"/>
      <c r="S103" s="65">
        <f t="shared" si="33"/>
        <v>0</v>
      </c>
    </row>
    <row r="104" spans="1:19">
      <c r="A104" s="15"/>
      <c r="B104" s="16">
        <v>416119</v>
      </c>
      <c r="C104" s="26" t="s">
        <v>97</v>
      </c>
      <c r="D104" s="85"/>
      <c r="E104" s="69"/>
      <c r="F104" s="19"/>
      <c r="G104" s="19"/>
      <c r="H104" s="19"/>
      <c r="I104" s="19"/>
      <c r="J104" s="19"/>
      <c r="K104" s="19"/>
      <c r="L104" s="19"/>
      <c r="M104" s="19"/>
      <c r="N104" s="19"/>
      <c r="O104" s="49"/>
      <c r="P104" s="65">
        <f t="shared" si="32"/>
        <v>0</v>
      </c>
      <c r="Q104" s="49"/>
      <c r="R104" s="49"/>
      <c r="S104" s="65">
        <f t="shared" si="33"/>
        <v>0</v>
      </c>
    </row>
    <row r="105" spans="1:19">
      <c r="A105" s="15"/>
      <c r="B105" s="16">
        <v>416120</v>
      </c>
      <c r="C105" s="17" t="s">
        <v>98</v>
      </c>
      <c r="D105" s="84">
        <f>SUM(D106)</f>
        <v>0</v>
      </c>
      <c r="E105" s="68">
        <f t="shared" ref="E105:O105" si="37">SUM(E106)</f>
        <v>0</v>
      </c>
      <c r="F105" s="18">
        <f t="shared" si="37"/>
        <v>0</v>
      </c>
      <c r="G105" s="18">
        <f t="shared" si="37"/>
        <v>0</v>
      </c>
      <c r="H105" s="18">
        <f t="shared" si="37"/>
        <v>0</v>
      </c>
      <c r="I105" s="18">
        <f t="shared" si="37"/>
        <v>0</v>
      </c>
      <c r="J105" s="18">
        <f t="shared" si="37"/>
        <v>0</v>
      </c>
      <c r="K105" s="18">
        <f t="shared" si="37"/>
        <v>0</v>
      </c>
      <c r="L105" s="18">
        <f t="shared" si="37"/>
        <v>0</v>
      </c>
      <c r="M105" s="18">
        <f t="shared" si="37"/>
        <v>0</v>
      </c>
      <c r="N105" s="18">
        <f t="shared" si="37"/>
        <v>0</v>
      </c>
      <c r="O105" s="48">
        <f t="shared" si="37"/>
        <v>0</v>
      </c>
      <c r="P105" s="65">
        <f t="shared" si="32"/>
        <v>0</v>
      </c>
      <c r="Q105" s="48">
        <f>SUM(Q106)</f>
        <v>0</v>
      </c>
      <c r="R105" s="48">
        <f>SUM(R106)</f>
        <v>0</v>
      </c>
      <c r="S105" s="65">
        <f t="shared" si="33"/>
        <v>0</v>
      </c>
    </row>
    <row r="106" spans="1:19">
      <c r="A106" s="15"/>
      <c r="B106" s="16">
        <v>416121</v>
      </c>
      <c r="C106" s="17" t="s">
        <v>99</v>
      </c>
      <c r="D106" s="85"/>
      <c r="E106" s="69"/>
      <c r="F106" s="19"/>
      <c r="G106" s="19"/>
      <c r="H106" s="19"/>
      <c r="I106" s="19"/>
      <c r="J106" s="19"/>
      <c r="K106" s="19"/>
      <c r="L106" s="19"/>
      <c r="M106" s="19"/>
      <c r="N106" s="19"/>
      <c r="O106" s="49"/>
      <c r="P106" s="65">
        <f t="shared" si="32"/>
        <v>0</v>
      </c>
      <c r="Q106" s="49"/>
      <c r="R106" s="49"/>
      <c r="S106" s="65">
        <f t="shared" si="33"/>
        <v>0</v>
      </c>
    </row>
    <row r="107" spans="1:19" ht="25.5">
      <c r="A107" s="15"/>
      <c r="B107" s="16">
        <v>416130</v>
      </c>
      <c r="C107" s="17" t="s">
        <v>100</v>
      </c>
      <c r="D107" s="84">
        <f>SUM(D108)</f>
        <v>0</v>
      </c>
      <c r="E107" s="68">
        <f t="shared" ref="E107:O107" si="38">SUM(E108)</f>
        <v>0</v>
      </c>
      <c r="F107" s="18">
        <f t="shared" si="38"/>
        <v>0</v>
      </c>
      <c r="G107" s="18">
        <f t="shared" si="38"/>
        <v>0</v>
      </c>
      <c r="H107" s="18">
        <f t="shared" si="38"/>
        <v>0</v>
      </c>
      <c r="I107" s="18">
        <f t="shared" si="38"/>
        <v>0</v>
      </c>
      <c r="J107" s="18">
        <f t="shared" si="38"/>
        <v>0</v>
      </c>
      <c r="K107" s="18">
        <f t="shared" si="38"/>
        <v>0</v>
      </c>
      <c r="L107" s="18">
        <f t="shared" si="38"/>
        <v>0</v>
      </c>
      <c r="M107" s="18">
        <f t="shared" si="38"/>
        <v>0</v>
      </c>
      <c r="N107" s="18">
        <f t="shared" si="38"/>
        <v>0</v>
      </c>
      <c r="O107" s="48">
        <f t="shared" si="38"/>
        <v>0</v>
      </c>
      <c r="P107" s="65">
        <f t="shared" si="32"/>
        <v>0</v>
      </c>
      <c r="Q107" s="48">
        <f>SUM(Q108)</f>
        <v>0</v>
      </c>
      <c r="R107" s="48">
        <f>SUM(R108)</f>
        <v>0</v>
      </c>
      <c r="S107" s="65">
        <f t="shared" si="33"/>
        <v>0</v>
      </c>
    </row>
    <row r="108" spans="1:19" ht="25.5">
      <c r="A108" s="15"/>
      <c r="B108" s="16">
        <v>416132</v>
      </c>
      <c r="C108" s="17" t="s">
        <v>101</v>
      </c>
      <c r="D108" s="85"/>
      <c r="E108" s="69"/>
      <c r="F108" s="19"/>
      <c r="G108" s="19"/>
      <c r="H108" s="19"/>
      <c r="I108" s="19"/>
      <c r="J108" s="19"/>
      <c r="K108" s="19"/>
      <c r="L108" s="19"/>
      <c r="M108" s="19"/>
      <c r="N108" s="19"/>
      <c r="O108" s="49"/>
      <c r="P108" s="65">
        <f t="shared" si="32"/>
        <v>0</v>
      </c>
      <c r="Q108" s="49"/>
      <c r="R108" s="49"/>
      <c r="S108" s="65">
        <f t="shared" si="33"/>
        <v>0</v>
      </c>
    </row>
    <row r="109" spans="1:19">
      <c r="A109" s="11"/>
      <c r="B109" s="12">
        <v>417000</v>
      </c>
      <c r="C109" s="21" t="s">
        <v>102</v>
      </c>
      <c r="D109" s="83">
        <f t="shared" ref="D109:R111" si="39">SUM(D110)</f>
        <v>0</v>
      </c>
      <c r="E109" s="67">
        <f t="shared" si="39"/>
        <v>0</v>
      </c>
      <c r="F109" s="14">
        <f t="shared" si="39"/>
        <v>0</v>
      </c>
      <c r="G109" s="14">
        <f t="shared" si="39"/>
        <v>0</v>
      </c>
      <c r="H109" s="14">
        <f t="shared" si="39"/>
        <v>0</v>
      </c>
      <c r="I109" s="14">
        <f t="shared" si="39"/>
        <v>0</v>
      </c>
      <c r="J109" s="14">
        <f t="shared" si="39"/>
        <v>0</v>
      </c>
      <c r="K109" s="14">
        <f t="shared" si="39"/>
        <v>0</v>
      </c>
      <c r="L109" s="14">
        <f t="shared" si="39"/>
        <v>0</v>
      </c>
      <c r="M109" s="14">
        <f t="shared" si="39"/>
        <v>0</v>
      </c>
      <c r="N109" s="14">
        <f t="shared" si="39"/>
        <v>0</v>
      </c>
      <c r="O109" s="47">
        <f t="shared" si="39"/>
        <v>0</v>
      </c>
      <c r="P109" s="65">
        <f t="shared" si="32"/>
        <v>0</v>
      </c>
      <c r="Q109" s="47">
        <f t="shared" si="39"/>
        <v>0</v>
      </c>
      <c r="R109" s="47">
        <f t="shared" si="39"/>
        <v>0</v>
      </c>
      <c r="S109" s="65">
        <f t="shared" si="33"/>
        <v>0</v>
      </c>
    </row>
    <row r="110" spans="1:19">
      <c r="A110" s="11"/>
      <c r="B110" s="12">
        <v>417100</v>
      </c>
      <c r="C110" s="13" t="s">
        <v>103</v>
      </c>
      <c r="D110" s="83">
        <f t="shared" si="39"/>
        <v>0</v>
      </c>
      <c r="E110" s="67">
        <f t="shared" si="39"/>
        <v>0</v>
      </c>
      <c r="F110" s="14">
        <f t="shared" si="39"/>
        <v>0</v>
      </c>
      <c r="G110" s="14">
        <f t="shared" si="39"/>
        <v>0</v>
      </c>
      <c r="H110" s="14">
        <f t="shared" si="39"/>
        <v>0</v>
      </c>
      <c r="I110" s="14">
        <f t="shared" si="39"/>
        <v>0</v>
      </c>
      <c r="J110" s="14">
        <f t="shared" si="39"/>
        <v>0</v>
      </c>
      <c r="K110" s="14">
        <f t="shared" si="39"/>
        <v>0</v>
      </c>
      <c r="L110" s="14">
        <f t="shared" si="39"/>
        <v>0</v>
      </c>
      <c r="M110" s="14">
        <f t="shared" si="39"/>
        <v>0</v>
      </c>
      <c r="N110" s="14">
        <f t="shared" si="39"/>
        <v>0</v>
      </c>
      <c r="O110" s="47">
        <f t="shared" si="39"/>
        <v>0</v>
      </c>
      <c r="P110" s="65">
        <f t="shared" si="32"/>
        <v>0</v>
      </c>
      <c r="Q110" s="47">
        <f t="shared" si="39"/>
        <v>0</v>
      </c>
      <c r="R110" s="47">
        <f t="shared" si="39"/>
        <v>0</v>
      </c>
      <c r="S110" s="65">
        <f t="shared" si="33"/>
        <v>0</v>
      </c>
    </row>
    <row r="111" spans="1:19" ht="25.5">
      <c r="A111" s="15"/>
      <c r="B111" s="16">
        <v>417110</v>
      </c>
      <c r="C111" s="17" t="s">
        <v>104</v>
      </c>
      <c r="D111" s="84">
        <f t="shared" si="39"/>
        <v>0</v>
      </c>
      <c r="E111" s="68">
        <f t="shared" si="39"/>
        <v>0</v>
      </c>
      <c r="F111" s="18">
        <f t="shared" si="39"/>
        <v>0</v>
      </c>
      <c r="G111" s="18">
        <f t="shared" si="39"/>
        <v>0</v>
      </c>
      <c r="H111" s="18">
        <f t="shared" si="39"/>
        <v>0</v>
      </c>
      <c r="I111" s="18">
        <f t="shared" si="39"/>
        <v>0</v>
      </c>
      <c r="J111" s="18">
        <f t="shared" si="39"/>
        <v>0</v>
      </c>
      <c r="K111" s="18">
        <f t="shared" si="39"/>
        <v>0</v>
      </c>
      <c r="L111" s="18">
        <f t="shared" si="39"/>
        <v>0</v>
      </c>
      <c r="M111" s="18">
        <f t="shared" si="39"/>
        <v>0</v>
      </c>
      <c r="N111" s="18">
        <f t="shared" si="39"/>
        <v>0</v>
      </c>
      <c r="O111" s="48">
        <f t="shared" si="39"/>
        <v>0</v>
      </c>
      <c r="P111" s="65">
        <f t="shared" si="32"/>
        <v>0</v>
      </c>
      <c r="Q111" s="48">
        <f t="shared" si="39"/>
        <v>0</v>
      </c>
      <c r="R111" s="48">
        <f t="shared" si="39"/>
        <v>0</v>
      </c>
      <c r="S111" s="65">
        <f t="shared" si="33"/>
        <v>0</v>
      </c>
    </row>
    <row r="112" spans="1:19">
      <c r="A112" s="15"/>
      <c r="B112" s="16">
        <v>417111</v>
      </c>
      <c r="C112" s="17" t="s">
        <v>618</v>
      </c>
      <c r="D112" s="85"/>
      <c r="E112" s="69"/>
      <c r="F112" s="19"/>
      <c r="G112" s="19"/>
      <c r="H112" s="19"/>
      <c r="I112" s="19"/>
      <c r="J112" s="19"/>
      <c r="K112" s="19"/>
      <c r="L112" s="19"/>
      <c r="M112" s="19"/>
      <c r="N112" s="19"/>
      <c r="O112" s="49"/>
      <c r="P112" s="65">
        <f t="shared" si="32"/>
        <v>0</v>
      </c>
      <c r="Q112" s="49"/>
      <c r="R112" s="49"/>
      <c r="S112" s="65">
        <f t="shared" si="33"/>
        <v>0</v>
      </c>
    </row>
    <row r="113" spans="1:19">
      <c r="A113" s="11"/>
      <c r="B113" s="12">
        <v>421000</v>
      </c>
      <c r="C113" s="21" t="s">
        <v>105</v>
      </c>
      <c r="D113" s="83">
        <f>SUM(D114,D119,D129,D143,D153,D163+D172)</f>
        <v>10559000</v>
      </c>
      <c r="E113" s="67">
        <f t="shared" ref="E113:O113" si="40">SUM(E114,E119,E129,E143,E153,E163+E172)</f>
        <v>9431000</v>
      </c>
      <c r="F113" s="14">
        <f t="shared" si="40"/>
        <v>0</v>
      </c>
      <c r="G113" s="14">
        <f t="shared" si="40"/>
        <v>1189000</v>
      </c>
      <c r="H113" s="14">
        <f t="shared" si="40"/>
        <v>0</v>
      </c>
      <c r="I113" s="14">
        <f t="shared" si="40"/>
        <v>480000</v>
      </c>
      <c r="J113" s="14">
        <f t="shared" si="40"/>
        <v>0</v>
      </c>
      <c r="K113" s="14">
        <f t="shared" si="40"/>
        <v>0</v>
      </c>
      <c r="L113" s="14">
        <f t="shared" si="40"/>
        <v>0</v>
      </c>
      <c r="M113" s="14">
        <f t="shared" si="40"/>
        <v>0</v>
      </c>
      <c r="N113" s="14">
        <f t="shared" si="40"/>
        <v>0</v>
      </c>
      <c r="O113" s="47">
        <f t="shared" si="40"/>
        <v>250000</v>
      </c>
      <c r="P113" s="65">
        <f t="shared" si="32"/>
        <v>11350000</v>
      </c>
      <c r="Q113" s="47">
        <f>SUM(Q114,Q119,Q129,Q143,Q153,Q163+Q172)</f>
        <v>0</v>
      </c>
      <c r="R113" s="47">
        <f>SUM(R114,R119,R129,R143,R153,R163+R172)</f>
        <v>0</v>
      </c>
      <c r="S113" s="65">
        <f t="shared" si="33"/>
        <v>11350000</v>
      </c>
    </row>
    <row r="114" spans="1:19" ht="25.5">
      <c r="A114" s="11"/>
      <c r="B114" s="12">
        <v>421100</v>
      </c>
      <c r="C114" s="13" t="s">
        <v>106</v>
      </c>
      <c r="D114" s="83">
        <f>SUM(D115,D117)</f>
        <v>320000</v>
      </c>
      <c r="E114" s="67">
        <f t="shared" ref="E114:O114" si="41">SUM(E115,E117)</f>
        <v>120000</v>
      </c>
      <c r="F114" s="14">
        <f t="shared" si="41"/>
        <v>0</v>
      </c>
      <c r="G114" s="14">
        <f t="shared" si="41"/>
        <v>150000</v>
      </c>
      <c r="H114" s="14">
        <f t="shared" si="41"/>
        <v>0</v>
      </c>
      <c r="I114" s="14">
        <f t="shared" si="41"/>
        <v>0</v>
      </c>
      <c r="J114" s="14">
        <f t="shared" si="41"/>
        <v>0</v>
      </c>
      <c r="K114" s="14">
        <f t="shared" si="41"/>
        <v>0</v>
      </c>
      <c r="L114" s="14">
        <f t="shared" si="41"/>
        <v>0</v>
      </c>
      <c r="M114" s="14">
        <f t="shared" si="41"/>
        <v>0</v>
      </c>
      <c r="N114" s="14">
        <f t="shared" si="41"/>
        <v>0</v>
      </c>
      <c r="O114" s="47">
        <f t="shared" si="41"/>
        <v>0</v>
      </c>
      <c r="P114" s="65">
        <f t="shared" si="32"/>
        <v>270000</v>
      </c>
      <c r="Q114" s="47">
        <f>SUM(Q115,Q117)</f>
        <v>0</v>
      </c>
      <c r="R114" s="47">
        <f>SUM(R115,R117)</f>
        <v>0</v>
      </c>
      <c r="S114" s="65">
        <f t="shared" si="33"/>
        <v>270000</v>
      </c>
    </row>
    <row r="115" spans="1:19">
      <c r="A115" s="15"/>
      <c r="B115" s="16">
        <v>421110</v>
      </c>
      <c r="C115" s="17" t="s">
        <v>107</v>
      </c>
      <c r="D115" s="84">
        <f>SUM(D116)</f>
        <v>320000</v>
      </c>
      <c r="E115" s="68">
        <f t="shared" ref="E115:O115" si="42">SUM(E116)</f>
        <v>120000</v>
      </c>
      <c r="F115" s="18">
        <f t="shared" si="42"/>
        <v>0</v>
      </c>
      <c r="G115" s="18">
        <f t="shared" si="42"/>
        <v>150000</v>
      </c>
      <c r="H115" s="18">
        <f t="shared" si="42"/>
        <v>0</v>
      </c>
      <c r="I115" s="18">
        <f t="shared" si="42"/>
        <v>0</v>
      </c>
      <c r="J115" s="18">
        <f t="shared" si="42"/>
        <v>0</v>
      </c>
      <c r="K115" s="18">
        <f t="shared" si="42"/>
        <v>0</v>
      </c>
      <c r="L115" s="18">
        <f t="shared" si="42"/>
        <v>0</v>
      </c>
      <c r="M115" s="18">
        <f t="shared" si="42"/>
        <v>0</v>
      </c>
      <c r="N115" s="18">
        <f t="shared" si="42"/>
        <v>0</v>
      </c>
      <c r="O115" s="48">
        <f t="shared" si="42"/>
        <v>0</v>
      </c>
      <c r="P115" s="65">
        <f t="shared" si="32"/>
        <v>270000</v>
      </c>
      <c r="Q115" s="48">
        <f>SUM(Q116)</f>
        <v>0</v>
      </c>
      <c r="R115" s="48">
        <f>SUM(R116)</f>
        <v>0</v>
      </c>
      <c r="S115" s="65">
        <f t="shared" si="33"/>
        <v>270000</v>
      </c>
    </row>
    <row r="116" spans="1:19">
      <c r="A116" s="15"/>
      <c r="B116" s="16">
        <v>421111</v>
      </c>
      <c r="C116" s="17" t="s">
        <v>107</v>
      </c>
      <c r="D116" s="85">
        <v>320000</v>
      </c>
      <c r="E116" s="69">
        <v>120000</v>
      </c>
      <c r="F116" s="19"/>
      <c r="G116" s="19">
        <v>150000</v>
      </c>
      <c r="H116" s="19"/>
      <c r="I116" s="19"/>
      <c r="J116" s="19"/>
      <c r="K116" s="19"/>
      <c r="L116" s="19"/>
      <c r="M116" s="19"/>
      <c r="N116" s="19"/>
      <c r="O116" s="49"/>
      <c r="P116" s="65">
        <f t="shared" si="32"/>
        <v>270000</v>
      </c>
      <c r="Q116" s="49"/>
      <c r="R116" s="49"/>
      <c r="S116" s="65">
        <f t="shared" si="33"/>
        <v>270000</v>
      </c>
    </row>
    <row r="117" spans="1:19">
      <c r="A117" s="15"/>
      <c r="B117" s="16">
        <v>421120</v>
      </c>
      <c r="C117" s="17" t="s">
        <v>108</v>
      </c>
      <c r="D117" s="84">
        <f>SUM(D118)</f>
        <v>0</v>
      </c>
      <c r="E117" s="68">
        <f t="shared" ref="E117:O117" si="43">SUM(E118)</f>
        <v>0</v>
      </c>
      <c r="F117" s="18">
        <f t="shared" si="43"/>
        <v>0</v>
      </c>
      <c r="G117" s="18">
        <f t="shared" si="43"/>
        <v>0</v>
      </c>
      <c r="H117" s="18">
        <f t="shared" si="43"/>
        <v>0</v>
      </c>
      <c r="I117" s="18">
        <f t="shared" si="43"/>
        <v>0</v>
      </c>
      <c r="J117" s="18">
        <f t="shared" si="43"/>
        <v>0</v>
      </c>
      <c r="K117" s="18">
        <f t="shared" si="43"/>
        <v>0</v>
      </c>
      <c r="L117" s="18">
        <f t="shared" si="43"/>
        <v>0</v>
      </c>
      <c r="M117" s="18">
        <f t="shared" si="43"/>
        <v>0</v>
      </c>
      <c r="N117" s="18">
        <f t="shared" si="43"/>
        <v>0</v>
      </c>
      <c r="O117" s="48">
        <f t="shared" si="43"/>
        <v>0</v>
      </c>
      <c r="P117" s="65">
        <f t="shared" si="32"/>
        <v>0</v>
      </c>
      <c r="Q117" s="48">
        <f>SUM(Q118)</f>
        <v>0</v>
      </c>
      <c r="R117" s="48">
        <f>SUM(R118)</f>
        <v>0</v>
      </c>
      <c r="S117" s="65">
        <f t="shared" si="33"/>
        <v>0</v>
      </c>
    </row>
    <row r="118" spans="1:19">
      <c r="A118" s="15"/>
      <c r="B118" s="16">
        <v>421121</v>
      </c>
      <c r="C118" s="17" t="s">
        <v>108</v>
      </c>
      <c r="D118" s="85"/>
      <c r="E118" s="69"/>
      <c r="F118" s="19"/>
      <c r="G118" s="19"/>
      <c r="H118" s="19"/>
      <c r="I118" s="19"/>
      <c r="J118" s="19"/>
      <c r="K118" s="19"/>
      <c r="L118" s="19"/>
      <c r="M118" s="19"/>
      <c r="N118" s="19"/>
      <c r="O118" s="49"/>
      <c r="P118" s="65">
        <f t="shared" si="32"/>
        <v>0</v>
      </c>
      <c r="Q118" s="49"/>
      <c r="R118" s="49"/>
      <c r="S118" s="65">
        <f t="shared" si="33"/>
        <v>0</v>
      </c>
    </row>
    <row r="119" spans="1:19">
      <c r="A119" s="11"/>
      <c r="B119" s="27">
        <v>421200</v>
      </c>
      <c r="C119" s="13" t="s">
        <v>109</v>
      </c>
      <c r="D119" s="83">
        <f>SUM(D120,D123)</f>
        <v>7430000</v>
      </c>
      <c r="E119" s="67">
        <f t="shared" ref="E119:O119" si="44">SUM(E120,E123)</f>
        <v>7980000</v>
      </c>
      <c r="F119" s="14">
        <f t="shared" si="44"/>
        <v>0</v>
      </c>
      <c r="G119" s="14">
        <f t="shared" si="44"/>
        <v>230000</v>
      </c>
      <c r="H119" s="14">
        <f t="shared" si="44"/>
        <v>0</v>
      </c>
      <c r="I119" s="14">
        <f t="shared" si="44"/>
        <v>220000</v>
      </c>
      <c r="J119" s="14">
        <f t="shared" si="44"/>
        <v>0</v>
      </c>
      <c r="K119" s="14">
        <f t="shared" si="44"/>
        <v>0</v>
      </c>
      <c r="L119" s="14">
        <f t="shared" si="44"/>
        <v>0</v>
      </c>
      <c r="M119" s="14">
        <f t="shared" si="44"/>
        <v>0</v>
      </c>
      <c r="N119" s="14">
        <f t="shared" si="44"/>
        <v>0</v>
      </c>
      <c r="O119" s="47">
        <f t="shared" si="44"/>
        <v>0</v>
      </c>
      <c r="P119" s="65">
        <f t="shared" si="32"/>
        <v>8430000</v>
      </c>
      <c r="Q119" s="47">
        <f>SUM(Q120,Q123)</f>
        <v>0</v>
      </c>
      <c r="R119" s="47">
        <f>SUM(R120,R123)</f>
        <v>0</v>
      </c>
      <c r="S119" s="65">
        <f t="shared" si="33"/>
        <v>8430000</v>
      </c>
    </row>
    <row r="120" spans="1:19">
      <c r="A120" s="15"/>
      <c r="B120" s="23">
        <v>421210</v>
      </c>
      <c r="C120" s="17" t="s">
        <v>110</v>
      </c>
      <c r="D120" s="84">
        <f>SUM(D121:D122)</f>
        <v>4760000</v>
      </c>
      <c r="E120" s="68">
        <f t="shared" ref="E120:O120" si="45">SUM(E121:E122)</f>
        <v>4000000</v>
      </c>
      <c r="F120" s="18">
        <f t="shared" si="45"/>
        <v>0</v>
      </c>
      <c r="G120" s="18">
        <f t="shared" si="45"/>
        <v>230000</v>
      </c>
      <c r="H120" s="18">
        <f t="shared" si="45"/>
        <v>0</v>
      </c>
      <c r="I120" s="18">
        <f t="shared" si="45"/>
        <v>220000</v>
      </c>
      <c r="J120" s="18">
        <f t="shared" si="45"/>
        <v>0</v>
      </c>
      <c r="K120" s="18">
        <f t="shared" si="45"/>
        <v>0</v>
      </c>
      <c r="L120" s="18">
        <f t="shared" si="45"/>
        <v>0</v>
      </c>
      <c r="M120" s="18">
        <f t="shared" si="45"/>
        <v>0</v>
      </c>
      <c r="N120" s="18">
        <f t="shared" si="45"/>
        <v>0</v>
      </c>
      <c r="O120" s="48">
        <f t="shared" si="45"/>
        <v>0</v>
      </c>
      <c r="P120" s="65">
        <f t="shared" si="32"/>
        <v>4450000</v>
      </c>
      <c r="Q120" s="48">
        <f>SUM(Q121:Q122)</f>
        <v>0</v>
      </c>
      <c r="R120" s="48">
        <f>SUM(R121:R122)</f>
        <v>0</v>
      </c>
      <c r="S120" s="65">
        <f t="shared" si="33"/>
        <v>4450000</v>
      </c>
    </row>
    <row r="121" spans="1:19">
      <c r="A121" s="15"/>
      <c r="B121" s="23">
        <v>421211</v>
      </c>
      <c r="C121" s="17" t="s">
        <v>110</v>
      </c>
      <c r="D121" s="89">
        <v>4760000</v>
      </c>
      <c r="E121" s="73">
        <v>4000000</v>
      </c>
      <c r="F121" s="28"/>
      <c r="G121" s="28">
        <v>230000</v>
      </c>
      <c r="H121" s="28"/>
      <c r="I121" s="28">
        <v>220000</v>
      </c>
      <c r="J121" s="28"/>
      <c r="K121" s="28"/>
      <c r="L121" s="28"/>
      <c r="M121" s="28"/>
      <c r="N121" s="28"/>
      <c r="O121" s="54"/>
      <c r="P121" s="65">
        <f t="shared" si="32"/>
        <v>4450000</v>
      </c>
      <c r="Q121" s="54"/>
      <c r="R121" s="54"/>
      <c r="S121" s="65">
        <f t="shared" si="33"/>
        <v>4450000</v>
      </c>
    </row>
    <row r="122" spans="1:19" ht="38.25">
      <c r="A122" s="15"/>
      <c r="B122" s="23">
        <v>421211</v>
      </c>
      <c r="C122" s="17" t="s">
        <v>111</v>
      </c>
      <c r="D122" s="85"/>
      <c r="E122" s="69"/>
      <c r="F122" s="19"/>
      <c r="G122" s="19"/>
      <c r="H122" s="19"/>
      <c r="I122" s="19"/>
      <c r="J122" s="19"/>
      <c r="K122" s="19"/>
      <c r="L122" s="19"/>
      <c r="M122" s="19"/>
      <c r="N122" s="19"/>
      <c r="O122" s="49"/>
      <c r="P122" s="65">
        <f t="shared" si="32"/>
        <v>0</v>
      </c>
      <c r="Q122" s="49"/>
      <c r="R122" s="49"/>
      <c r="S122" s="65">
        <f t="shared" si="33"/>
        <v>0</v>
      </c>
    </row>
    <row r="123" spans="1:19">
      <c r="A123" s="15"/>
      <c r="B123" s="23">
        <v>421220</v>
      </c>
      <c r="C123" s="17" t="s">
        <v>112</v>
      </c>
      <c r="D123" s="84">
        <f>SUM(D124:D128)</f>
        <v>2670000</v>
      </c>
      <c r="E123" s="68">
        <f t="shared" ref="E123:O123" si="46">SUM(E124:E128)</f>
        <v>3980000</v>
      </c>
      <c r="F123" s="18">
        <f t="shared" si="46"/>
        <v>0</v>
      </c>
      <c r="G123" s="18">
        <f t="shared" si="46"/>
        <v>0</v>
      </c>
      <c r="H123" s="18">
        <f t="shared" si="46"/>
        <v>0</v>
      </c>
      <c r="I123" s="18">
        <f t="shared" si="46"/>
        <v>0</v>
      </c>
      <c r="J123" s="18">
        <f t="shared" si="46"/>
        <v>0</v>
      </c>
      <c r="K123" s="18">
        <f t="shared" si="46"/>
        <v>0</v>
      </c>
      <c r="L123" s="18">
        <f t="shared" si="46"/>
        <v>0</v>
      </c>
      <c r="M123" s="18">
        <f t="shared" si="46"/>
        <v>0</v>
      </c>
      <c r="N123" s="18">
        <f t="shared" si="46"/>
        <v>0</v>
      </c>
      <c r="O123" s="48">
        <f t="shared" si="46"/>
        <v>0</v>
      </c>
      <c r="P123" s="65">
        <f t="shared" si="32"/>
        <v>3980000</v>
      </c>
      <c r="Q123" s="48">
        <f>SUM(Q124:Q128)</f>
        <v>0</v>
      </c>
      <c r="R123" s="48">
        <f>SUM(R124:R128)</f>
        <v>0</v>
      </c>
      <c r="S123" s="65">
        <f t="shared" si="33"/>
        <v>3980000</v>
      </c>
    </row>
    <row r="124" spans="1:19">
      <c r="A124" s="15"/>
      <c r="B124" s="23">
        <v>421221</v>
      </c>
      <c r="C124" s="17" t="s">
        <v>113</v>
      </c>
      <c r="D124" s="85">
        <v>170000</v>
      </c>
      <c r="E124" s="69">
        <v>500000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49"/>
      <c r="P124" s="65">
        <f t="shared" si="32"/>
        <v>500000</v>
      </c>
      <c r="Q124" s="49"/>
      <c r="R124" s="49"/>
      <c r="S124" s="65">
        <f t="shared" si="33"/>
        <v>500000</v>
      </c>
    </row>
    <row r="125" spans="1:19">
      <c r="A125" s="15"/>
      <c r="B125" s="23">
        <v>421222</v>
      </c>
      <c r="C125" s="17" t="s">
        <v>114</v>
      </c>
      <c r="D125" s="85">
        <v>500000</v>
      </c>
      <c r="E125" s="69">
        <v>720000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49"/>
      <c r="P125" s="65">
        <f t="shared" si="32"/>
        <v>720000</v>
      </c>
      <c r="Q125" s="49"/>
      <c r="R125" s="49"/>
      <c r="S125" s="65">
        <f t="shared" si="33"/>
        <v>720000</v>
      </c>
    </row>
    <row r="126" spans="1:19">
      <c r="A126" s="15"/>
      <c r="B126" s="23">
        <v>421223</v>
      </c>
      <c r="C126" s="17" t="s">
        <v>115</v>
      </c>
      <c r="D126" s="85"/>
      <c r="E126" s="69"/>
      <c r="F126" s="19"/>
      <c r="G126" s="19"/>
      <c r="H126" s="19"/>
      <c r="I126" s="19"/>
      <c r="J126" s="19"/>
      <c r="K126" s="19"/>
      <c r="L126" s="19"/>
      <c r="M126" s="19"/>
      <c r="N126" s="19"/>
      <c r="O126" s="49"/>
      <c r="P126" s="65">
        <f t="shared" si="32"/>
        <v>0</v>
      </c>
      <c r="Q126" s="49"/>
      <c r="R126" s="49"/>
      <c r="S126" s="65">
        <f t="shared" si="33"/>
        <v>0</v>
      </c>
    </row>
    <row r="127" spans="1:19">
      <c r="A127" s="15"/>
      <c r="B127" s="23">
        <v>421224</v>
      </c>
      <c r="C127" s="17" t="s">
        <v>633</v>
      </c>
      <c r="D127" s="85">
        <v>2000000</v>
      </c>
      <c r="E127" s="69">
        <v>2760000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49"/>
      <c r="P127" s="65">
        <f t="shared" si="32"/>
        <v>2760000</v>
      </c>
      <c r="Q127" s="49"/>
      <c r="R127" s="49"/>
      <c r="S127" s="65">
        <f t="shared" si="33"/>
        <v>2760000</v>
      </c>
    </row>
    <row r="128" spans="1:19">
      <c r="A128" s="15"/>
      <c r="B128" s="23">
        <v>421225</v>
      </c>
      <c r="C128" s="17" t="s">
        <v>117</v>
      </c>
      <c r="D128" s="85"/>
      <c r="E128" s="69"/>
      <c r="F128" s="19"/>
      <c r="G128" s="19"/>
      <c r="H128" s="19"/>
      <c r="I128" s="19"/>
      <c r="J128" s="19"/>
      <c r="K128" s="19"/>
      <c r="L128" s="19"/>
      <c r="M128" s="19"/>
      <c r="N128" s="19"/>
      <c r="O128" s="49"/>
      <c r="P128" s="65">
        <f t="shared" si="32"/>
        <v>0</v>
      </c>
      <c r="Q128" s="49"/>
      <c r="R128" s="49"/>
      <c r="S128" s="65">
        <f t="shared" si="33"/>
        <v>0</v>
      </c>
    </row>
    <row r="129" spans="1:19">
      <c r="A129" s="11"/>
      <c r="B129" s="27">
        <v>421300</v>
      </c>
      <c r="C129" s="13" t="s">
        <v>118</v>
      </c>
      <c r="D129" s="83">
        <f>SUM(D130,D133+D140)</f>
        <v>1680000</v>
      </c>
      <c r="E129" s="67">
        <f t="shared" ref="E129:O129" si="47">SUM(E130,E133+E140)</f>
        <v>1101000</v>
      </c>
      <c r="F129" s="14">
        <f t="shared" si="47"/>
        <v>0</v>
      </c>
      <c r="G129" s="14">
        <f t="shared" si="47"/>
        <v>350000</v>
      </c>
      <c r="H129" s="14">
        <f t="shared" si="47"/>
        <v>0</v>
      </c>
      <c r="I129" s="14">
        <f t="shared" si="47"/>
        <v>0</v>
      </c>
      <c r="J129" s="14">
        <f t="shared" si="47"/>
        <v>0</v>
      </c>
      <c r="K129" s="14">
        <f t="shared" si="47"/>
        <v>0</v>
      </c>
      <c r="L129" s="14">
        <f t="shared" si="47"/>
        <v>0</v>
      </c>
      <c r="M129" s="14">
        <f t="shared" si="47"/>
        <v>0</v>
      </c>
      <c r="N129" s="14">
        <f t="shared" si="47"/>
        <v>0</v>
      </c>
      <c r="O129" s="47">
        <f t="shared" si="47"/>
        <v>0</v>
      </c>
      <c r="P129" s="65">
        <f t="shared" si="32"/>
        <v>1451000</v>
      </c>
      <c r="Q129" s="47">
        <f>SUM(Q130,Q133+Q140)</f>
        <v>0</v>
      </c>
      <c r="R129" s="47">
        <f>SUM(R130,R133+R140)</f>
        <v>0</v>
      </c>
      <c r="S129" s="65">
        <f t="shared" si="33"/>
        <v>1451000</v>
      </c>
    </row>
    <row r="130" spans="1:19">
      <c r="A130" s="15"/>
      <c r="B130" s="23">
        <v>421310</v>
      </c>
      <c r="C130" s="17" t="s">
        <v>119</v>
      </c>
      <c r="D130" s="84">
        <f>SUM(D131:D132)</f>
        <v>1450000</v>
      </c>
      <c r="E130" s="68">
        <f t="shared" ref="E130:O130" si="48">SUM(E131:E132)</f>
        <v>950000</v>
      </c>
      <c r="F130" s="18">
        <f t="shared" si="48"/>
        <v>0</v>
      </c>
      <c r="G130" s="18">
        <f t="shared" si="48"/>
        <v>350000</v>
      </c>
      <c r="H130" s="18">
        <f t="shared" si="48"/>
        <v>0</v>
      </c>
      <c r="I130" s="18">
        <f t="shared" si="48"/>
        <v>0</v>
      </c>
      <c r="J130" s="18">
        <f t="shared" si="48"/>
        <v>0</v>
      </c>
      <c r="K130" s="18">
        <f t="shared" si="48"/>
        <v>0</v>
      </c>
      <c r="L130" s="18">
        <f t="shared" si="48"/>
        <v>0</v>
      </c>
      <c r="M130" s="18">
        <f t="shared" si="48"/>
        <v>0</v>
      </c>
      <c r="N130" s="18">
        <f t="shared" si="48"/>
        <v>0</v>
      </c>
      <c r="O130" s="48">
        <f t="shared" si="48"/>
        <v>0</v>
      </c>
      <c r="P130" s="65">
        <f t="shared" si="32"/>
        <v>1300000</v>
      </c>
      <c r="Q130" s="48">
        <f>SUM(Q131:Q132)</f>
        <v>0</v>
      </c>
      <c r="R130" s="48">
        <f>SUM(R131:R132)</f>
        <v>0</v>
      </c>
      <c r="S130" s="65">
        <f t="shared" si="33"/>
        <v>1300000</v>
      </c>
    </row>
    <row r="131" spans="1:19" ht="25.5">
      <c r="A131" s="15"/>
      <c r="B131" s="23">
        <v>421311</v>
      </c>
      <c r="C131" s="17" t="s">
        <v>120</v>
      </c>
      <c r="D131" s="85">
        <v>1450000</v>
      </c>
      <c r="E131" s="69">
        <v>950000</v>
      </c>
      <c r="F131" s="19"/>
      <c r="G131" s="19">
        <v>350000</v>
      </c>
      <c r="H131" s="19"/>
      <c r="I131" s="19"/>
      <c r="J131" s="19"/>
      <c r="K131" s="19"/>
      <c r="L131" s="19"/>
      <c r="M131" s="19"/>
      <c r="N131" s="19"/>
      <c r="O131" s="49"/>
      <c r="P131" s="65">
        <f t="shared" si="32"/>
        <v>1300000</v>
      </c>
      <c r="Q131" s="49"/>
      <c r="R131" s="49"/>
      <c r="S131" s="65">
        <f t="shared" si="33"/>
        <v>1300000</v>
      </c>
    </row>
    <row r="132" spans="1:19" ht="38.25">
      <c r="A132" s="15"/>
      <c r="B132" s="23">
        <v>421311</v>
      </c>
      <c r="C132" s="17" t="s">
        <v>121</v>
      </c>
      <c r="D132" s="85"/>
      <c r="E132" s="69"/>
      <c r="F132" s="19"/>
      <c r="G132" s="19"/>
      <c r="H132" s="19"/>
      <c r="I132" s="19"/>
      <c r="J132" s="19"/>
      <c r="K132" s="19"/>
      <c r="L132" s="19"/>
      <c r="M132" s="19"/>
      <c r="N132" s="19"/>
      <c r="O132" s="49"/>
      <c r="P132" s="65">
        <f t="shared" si="32"/>
        <v>0</v>
      </c>
      <c r="Q132" s="49"/>
      <c r="R132" s="49"/>
      <c r="S132" s="65">
        <f t="shared" si="33"/>
        <v>0</v>
      </c>
    </row>
    <row r="133" spans="1:19" ht="25.5">
      <c r="A133" s="15"/>
      <c r="B133" s="23">
        <v>421320</v>
      </c>
      <c r="C133" s="17" t="s">
        <v>122</v>
      </c>
      <c r="D133" s="84">
        <f>SUM(D134:D139)</f>
        <v>230000</v>
      </c>
      <c r="E133" s="68">
        <f t="shared" ref="E133:O133" si="49">SUM(E134:E139)</f>
        <v>151000</v>
      </c>
      <c r="F133" s="18">
        <f t="shared" si="49"/>
        <v>0</v>
      </c>
      <c r="G133" s="18">
        <f t="shared" si="49"/>
        <v>0</v>
      </c>
      <c r="H133" s="18">
        <f t="shared" si="49"/>
        <v>0</v>
      </c>
      <c r="I133" s="18">
        <f t="shared" si="49"/>
        <v>0</v>
      </c>
      <c r="J133" s="18">
        <f t="shared" si="49"/>
        <v>0</v>
      </c>
      <c r="K133" s="18">
        <f t="shared" si="49"/>
        <v>0</v>
      </c>
      <c r="L133" s="18">
        <f t="shared" si="49"/>
        <v>0</v>
      </c>
      <c r="M133" s="18">
        <f t="shared" si="49"/>
        <v>0</v>
      </c>
      <c r="N133" s="18">
        <f t="shared" si="49"/>
        <v>0</v>
      </c>
      <c r="O133" s="48">
        <f t="shared" si="49"/>
        <v>0</v>
      </c>
      <c r="P133" s="65">
        <f t="shared" si="32"/>
        <v>151000</v>
      </c>
      <c r="Q133" s="48">
        <f>SUM(Q134:Q139)</f>
        <v>0</v>
      </c>
      <c r="R133" s="48">
        <f>SUM(R134:R139)</f>
        <v>0</v>
      </c>
      <c r="S133" s="65">
        <f t="shared" si="33"/>
        <v>151000</v>
      </c>
    </row>
    <row r="134" spans="1:19">
      <c r="A134" s="15"/>
      <c r="B134" s="23">
        <v>421321</v>
      </c>
      <c r="C134" s="17" t="s">
        <v>123</v>
      </c>
      <c r="D134" s="85">
        <v>120000</v>
      </c>
      <c r="E134" s="69">
        <v>75000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49"/>
      <c r="P134" s="65">
        <f t="shared" si="32"/>
        <v>75000</v>
      </c>
      <c r="Q134" s="49"/>
      <c r="R134" s="49"/>
      <c r="S134" s="65">
        <f t="shared" si="33"/>
        <v>75000</v>
      </c>
    </row>
    <row r="135" spans="1:19">
      <c r="A135" s="15"/>
      <c r="B135" s="23">
        <v>421322</v>
      </c>
      <c r="C135" s="17" t="s">
        <v>124</v>
      </c>
      <c r="D135" s="85">
        <v>110000</v>
      </c>
      <c r="E135" s="69">
        <v>76000</v>
      </c>
      <c r="F135" s="19"/>
      <c r="G135" s="19"/>
      <c r="H135" s="19"/>
      <c r="I135" s="19"/>
      <c r="J135" s="19"/>
      <c r="K135" s="19"/>
      <c r="L135" s="19"/>
      <c r="M135" s="19"/>
      <c r="N135" s="19"/>
      <c r="O135" s="49"/>
      <c r="P135" s="65">
        <f t="shared" si="32"/>
        <v>76000</v>
      </c>
      <c r="Q135" s="49"/>
      <c r="R135" s="49"/>
      <c r="S135" s="65">
        <f t="shared" si="33"/>
        <v>76000</v>
      </c>
    </row>
    <row r="136" spans="1:19" ht="38.25" hidden="1">
      <c r="A136" s="15"/>
      <c r="B136" s="23">
        <v>421323</v>
      </c>
      <c r="C136" s="17" t="s">
        <v>125</v>
      </c>
      <c r="D136" s="85"/>
      <c r="E136" s="69"/>
      <c r="F136" s="19"/>
      <c r="G136" s="19"/>
      <c r="H136" s="19"/>
      <c r="I136" s="19"/>
      <c r="J136" s="19"/>
      <c r="K136" s="19"/>
      <c r="L136" s="19"/>
      <c r="M136" s="19"/>
      <c r="N136" s="19"/>
      <c r="O136" s="49"/>
      <c r="P136" s="65">
        <f t="shared" si="32"/>
        <v>0</v>
      </c>
      <c r="Q136" s="49"/>
      <c r="R136" s="49"/>
      <c r="S136" s="65">
        <f t="shared" si="33"/>
        <v>0</v>
      </c>
    </row>
    <row r="137" spans="1:19" hidden="1">
      <c r="A137" s="15"/>
      <c r="B137" s="23">
        <v>421324</v>
      </c>
      <c r="C137" s="17" t="s">
        <v>126</v>
      </c>
      <c r="D137" s="85"/>
      <c r="E137" s="69"/>
      <c r="F137" s="19"/>
      <c r="G137" s="19"/>
      <c r="H137" s="19"/>
      <c r="I137" s="19"/>
      <c r="J137" s="19"/>
      <c r="K137" s="19"/>
      <c r="L137" s="19"/>
      <c r="M137" s="19"/>
      <c r="N137" s="19"/>
      <c r="O137" s="49"/>
      <c r="P137" s="65">
        <f t="shared" si="32"/>
        <v>0</v>
      </c>
      <c r="Q137" s="49"/>
      <c r="R137" s="49"/>
      <c r="S137" s="65">
        <f t="shared" si="33"/>
        <v>0</v>
      </c>
    </row>
    <row r="138" spans="1:19" ht="38.25" hidden="1">
      <c r="A138" s="15"/>
      <c r="B138" s="23">
        <v>421325</v>
      </c>
      <c r="C138" s="17" t="s">
        <v>127</v>
      </c>
      <c r="D138" s="85"/>
      <c r="E138" s="69"/>
      <c r="F138" s="19"/>
      <c r="G138" s="19"/>
      <c r="H138" s="19"/>
      <c r="I138" s="19"/>
      <c r="J138" s="19"/>
      <c r="K138" s="19"/>
      <c r="L138" s="19"/>
      <c r="M138" s="19"/>
      <c r="N138" s="19"/>
      <c r="O138" s="49"/>
      <c r="P138" s="65">
        <f t="shared" si="32"/>
        <v>0</v>
      </c>
      <c r="Q138" s="49"/>
      <c r="R138" s="49"/>
      <c r="S138" s="65">
        <f t="shared" si="33"/>
        <v>0</v>
      </c>
    </row>
    <row r="139" spans="1:19" ht="25.5" hidden="1">
      <c r="A139" s="15"/>
      <c r="B139" s="23">
        <v>421325</v>
      </c>
      <c r="C139" s="17" t="s">
        <v>128</v>
      </c>
      <c r="D139" s="85"/>
      <c r="E139" s="69"/>
      <c r="F139" s="19"/>
      <c r="G139" s="19"/>
      <c r="H139" s="19"/>
      <c r="I139" s="19"/>
      <c r="J139" s="19"/>
      <c r="K139" s="19"/>
      <c r="L139" s="19"/>
      <c r="M139" s="19"/>
      <c r="N139" s="19"/>
      <c r="O139" s="49"/>
      <c r="P139" s="65">
        <f t="shared" si="32"/>
        <v>0</v>
      </c>
      <c r="Q139" s="49"/>
      <c r="R139" s="49"/>
      <c r="S139" s="65">
        <f t="shared" si="33"/>
        <v>0</v>
      </c>
    </row>
    <row r="140" spans="1:19">
      <c r="A140" s="15"/>
      <c r="B140" s="23">
        <v>421390</v>
      </c>
      <c r="C140" s="17" t="s">
        <v>129</v>
      </c>
      <c r="D140" s="86">
        <f>SUM(D141:D142)</f>
        <v>0</v>
      </c>
      <c r="E140" s="70">
        <f t="shared" ref="E140:O140" si="50">SUM(E141:E142)</f>
        <v>0</v>
      </c>
      <c r="F140" s="20">
        <f t="shared" si="50"/>
        <v>0</v>
      </c>
      <c r="G140" s="20">
        <f t="shared" si="50"/>
        <v>0</v>
      </c>
      <c r="H140" s="20">
        <f t="shared" si="50"/>
        <v>0</v>
      </c>
      <c r="I140" s="20">
        <f t="shared" si="50"/>
        <v>0</v>
      </c>
      <c r="J140" s="20">
        <f t="shared" si="50"/>
        <v>0</v>
      </c>
      <c r="K140" s="20">
        <f t="shared" si="50"/>
        <v>0</v>
      </c>
      <c r="L140" s="20">
        <f t="shared" si="50"/>
        <v>0</v>
      </c>
      <c r="M140" s="20">
        <f t="shared" si="50"/>
        <v>0</v>
      </c>
      <c r="N140" s="20">
        <f t="shared" si="50"/>
        <v>0</v>
      </c>
      <c r="O140" s="50">
        <f t="shared" si="50"/>
        <v>0</v>
      </c>
      <c r="P140" s="65">
        <f t="shared" si="32"/>
        <v>0</v>
      </c>
      <c r="Q140" s="50">
        <f>SUM(Q141:Q142)</f>
        <v>0</v>
      </c>
      <c r="R140" s="50">
        <f>SUM(R141:R142)</f>
        <v>0</v>
      </c>
      <c r="S140" s="65">
        <f t="shared" si="33"/>
        <v>0</v>
      </c>
    </row>
    <row r="141" spans="1:19" ht="25.5">
      <c r="A141" s="15"/>
      <c r="B141" s="23">
        <v>421391</v>
      </c>
      <c r="C141" s="17" t="s">
        <v>130</v>
      </c>
      <c r="D141" s="85"/>
      <c r="E141" s="69"/>
      <c r="F141" s="19"/>
      <c r="G141" s="19"/>
      <c r="H141" s="19"/>
      <c r="I141" s="19"/>
      <c r="J141" s="19"/>
      <c r="K141" s="19"/>
      <c r="L141" s="19"/>
      <c r="M141" s="19"/>
      <c r="N141" s="19"/>
      <c r="O141" s="49"/>
      <c r="P141" s="65">
        <f t="shared" si="32"/>
        <v>0</v>
      </c>
      <c r="Q141" s="49"/>
      <c r="R141" s="49"/>
      <c r="S141" s="65">
        <f t="shared" si="33"/>
        <v>0</v>
      </c>
    </row>
    <row r="142" spans="1:19">
      <c r="A142" s="15"/>
      <c r="B142" s="23">
        <v>421392</v>
      </c>
      <c r="C142" s="17" t="s">
        <v>131</v>
      </c>
      <c r="D142" s="85"/>
      <c r="E142" s="69"/>
      <c r="F142" s="19"/>
      <c r="G142" s="19"/>
      <c r="H142" s="19"/>
      <c r="I142" s="19"/>
      <c r="J142" s="19"/>
      <c r="K142" s="19"/>
      <c r="L142" s="19"/>
      <c r="M142" s="19"/>
      <c r="N142" s="19"/>
      <c r="O142" s="49"/>
      <c r="P142" s="65">
        <f t="shared" si="32"/>
        <v>0</v>
      </c>
      <c r="Q142" s="49"/>
      <c r="R142" s="49"/>
      <c r="S142" s="65">
        <f t="shared" si="33"/>
        <v>0</v>
      </c>
    </row>
    <row r="143" spans="1:19">
      <c r="A143" s="11"/>
      <c r="B143" s="27">
        <v>421400</v>
      </c>
      <c r="C143" s="13" t="s">
        <v>132</v>
      </c>
      <c r="D143" s="83">
        <f>SUM(D144,D149)</f>
        <v>639000</v>
      </c>
      <c r="E143" s="67">
        <f t="shared" ref="E143:O143" si="51">SUM(E144,E149)</f>
        <v>170000</v>
      </c>
      <c r="F143" s="14">
        <f t="shared" si="51"/>
        <v>0</v>
      </c>
      <c r="G143" s="14">
        <f t="shared" si="51"/>
        <v>439000</v>
      </c>
      <c r="H143" s="14">
        <f t="shared" si="51"/>
        <v>0</v>
      </c>
      <c r="I143" s="14">
        <f t="shared" si="51"/>
        <v>0</v>
      </c>
      <c r="J143" s="14">
        <f t="shared" si="51"/>
        <v>0</v>
      </c>
      <c r="K143" s="14">
        <f t="shared" si="51"/>
        <v>0</v>
      </c>
      <c r="L143" s="14">
        <f t="shared" si="51"/>
        <v>0</v>
      </c>
      <c r="M143" s="14">
        <f t="shared" si="51"/>
        <v>0</v>
      </c>
      <c r="N143" s="14">
        <f t="shared" si="51"/>
        <v>0</v>
      </c>
      <c r="O143" s="47">
        <f t="shared" si="51"/>
        <v>0</v>
      </c>
      <c r="P143" s="65">
        <f t="shared" si="32"/>
        <v>609000</v>
      </c>
      <c r="Q143" s="47">
        <f>SUM(Q144,Q149)</f>
        <v>0</v>
      </c>
      <c r="R143" s="47">
        <f>SUM(R144,R149)</f>
        <v>0</v>
      </c>
      <c r="S143" s="65">
        <f t="shared" si="33"/>
        <v>609000</v>
      </c>
    </row>
    <row r="144" spans="1:19">
      <c r="A144" s="15"/>
      <c r="B144" s="23">
        <v>421410</v>
      </c>
      <c r="C144" s="17" t="s">
        <v>133</v>
      </c>
      <c r="D144" s="84">
        <f>SUM(D145:D148)</f>
        <v>614000</v>
      </c>
      <c r="E144" s="68">
        <f t="shared" ref="E144:O144" si="52">SUM(E145:E148)</f>
        <v>170000</v>
      </c>
      <c r="F144" s="18">
        <f t="shared" si="52"/>
        <v>0</v>
      </c>
      <c r="G144" s="18">
        <f t="shared" si="52"/>
        <v>414000</v>
      </c>
      <c r="H144" s="18">
        <f t="shared" si="52"/>
        <v>0</v>
      </c>
      <c r="I144" s="18">
        <f t="shared" si="52"/>
        <v>0</v>
      </c>
      <c r="J144" s="18">
        <f t="shared" si="52"/>
        <v>0</v>
      </c>
      <c r="K144" s="18">
        <f t="shared" si="52"/>
        <v>0</v>
      </c>
      <c r="L144" s="18">
        <f t="shared" si="52"/>
        <v>0</v>
      </c>
      <c r="M144" s="18">
        <f t="shared" si="52"/>
        <v>0</v>
      </c>
      <c r="N144" s="18">
        <f t="shared" si="52"/>
        <v>0</v>
      </c>
      <c r="O144" s="48">
        <f t="shared" si="52"/>
        <v>0</v>
      </c>
      <c r="P144" s="65">
        <f t="shared" si="32"/>
        <v>584000</v>
      </c>
      <c r="Q144" s="48">
        <f>SUM(Q145:Q148)</f>
        <v>0</v>
      </c>
      <c r="R144" s="48">
        <f>SUM(R145:R148)</f>
        <v>0</v>
      </c>
      <c r="S144" s="65">
        <f t="shared" si="33"/>
        <v>584000</v>
      </c>
    </row>
    <row r="145" spans="1:19">
      <c r="A145" s="15"/>
      <c r="B145" s="23">
        <v>421411</v>
      </c>
      <c r="C145" s="17" t="s">
        <v>134</v>
      </c>
      <c r="D145" s="85">
        <v>333000</v>
      </c>
      <c r="E145" s="69">
        <v>170000</v>
      </c>
      <c r="F145" s="19"/>
      <c r="G145" s="19">
        <v>133000</v>
      </c>
      <c r="H145" s="19"/>
      <c r="I145" s="19"/>
      <c r="J145" s="19"/>
      <c r="K145" s="19"/>
      <c r="L145" s="19"/>
      <c r="M145" s="19"/>
      <c r="N145" s="19"/>
      <c r="O145" s="49"/>
      <c r="P145" s="65">
        <f t="shared" si="32"/>
        <v>303000</v>
      </c>
      <c r="Q145" s="49"/>
      <c r="R145" s="49"/>
      <c r="S145" s="65">
        <f t="shared" si="33"/>
        <v>303000</v>
      </c>
    </row>
    <row r="146" spans="1:19">
      <c r="A146" s="15"/>
      <c r="B146" s="23">
        <v>421412</v>
      </c>
      <c r="C146" s="17" t="s">
        <v>135</v>
      </c>
      <c r="D146" s="85">
        <v>81000</v>
      </c>
      <c r="E146" s="69"/>
      <c r="F146" s="19"/>
      <c r="G146" s="19">
        <v>81000</v>
      </c>
      <c r="H146" s="19"/>
      <c r="I146" s="19"/>
      <c r="J146" s="19"/>
      <c r="K146" s="19"/>
      <c r="L146" s="19"/>
      <c r="M146" s="19"/>
      <c r="N146" s="19"/>
      <c r="O146" s="49"/>
      <c r="P146" s="65">
        <f t="shared" si="32"/>
        <v>81000</v>
      </c>
      <c r="Q146" s="49"/>
      <c r="R146" s="49"/>
      <c r="S146" s="65">
        <f t="shared" si="33"/>
        <v>81000</v>
      </c>
    </row>
    <row r="147" spans="1:19">
      <c r="A147" s="15"/>
      <c r="B147" s="23">
        <v>421414</v>
      </c>
      <c r="C147" s="17" t="s">
        <v>136</v>
      </c>
      <c r="D147" s="85">
        <v>200000</v>
      </c>
      <c r="E147" s="69"/>
      <c r="F147" s="19"/>
      <c r="G147" s="19">
        <v>200000</v>
      </c>
      <c r="H147" s="19"/>
      <c r="I147" s="19"/>
      <c r="J147" s="19"/>
      <c r="K147" s="19"/>
      <c r="L147" s="19"/>
      <c r="M147" s="19"/>
      <c r="N147" s="19"/>
      <c r="O147" s="49"/>
      <c r="P147" s="65">
        <f t="shared" si="32"/>
        <v>200000</v>
      </c>
      <c r="Q147" s="49"/>
      <c r="R147" s="49"/>
      <c r="S147" s="65">
        <f t="shared" si="33"/>
        <v>200000</v>
      </c>
    </row>
    <row r="148" spans="1:19">
      <c r="A148" s="15"/>
      <c r="B148" s="23">
        <v>421419</v>
      </c>
      <c r="C148" s="17" t="s">
        <v>137</v>
      </c>
      <c r="D148" s="85"/>
      <c r="E148" s="69"/>
      <c r="F148" s="19"/>
      <c r="G148" s="19"/>
      <c r="H148" s="19"/>
      <c r="I148" s="19"/>
      <c r="J148" s="19"/>
      <c r="K148" s="19"/>
      <c r="L148" s="19"/>
      <c r="M148" s="19"/>
      <c r="N148" s="19"/>
      <c r="O148" s="49"/>
      <c r="P148" s="65">
        <f t="shared" si="32"/>
        <v>0</v>
      </c>
      <c r="Q148" s="49"/>
      <c r="R148" s="49"/>
      <c r="S148" s="65">
        <f t="shared" si="33"/>
        <v>0</v>
      </c>
    </row>
    <row r="149" spans="1:19">
      <c r="A149" s="15"/>
      <c r="B149" s="23">
        <v>421420</v>
      </c>
      <c r="C149" s="17" t="s">
        <v>138</v>
      </c>
      <c r="D149" s="84">
        <f>SUM(D150:D152)</f>
        <v>25000</v>
      </c>
      <c r="E149" s="68">
        <f t="shared" ref="E149:O149" si="53">SUM(E150:E152)</f>
        <v>0</v>
      </c>
      <c r="F149" s="18">
        <f t="shared" si="53"/>
        <v>0</v>
      </c>
      <c r="G149" s="18">
        <f t="shared" si="53"/>
        <v>25000</v>
      </c>
      <c r="H149" s="18">
        <f t="shared" si="53"/>
        <v>0</v>
      </c>
      <c r="I149" s="18">
        <f t="shared" si="53"/>
        <v>0</v>
      </c>
      <c r="J149" s="18">
        <f t="shared" si="53"/>
        <v>0</v>
      </c>
      <c r="K149" s="18">
        <f t="shared" si="53"/>
        <v>0</v>
      </c>
      <c r="L149" s="18">
        <f t="shared" si="53"/>
        <v>0</v>
      </c>
      <c r="M149" s="18">
        <f t="shared" si="53"/>
        <v>0</v>
      </c>
      <c r="N149" s="18">
        <f t="shared" si="53"/>
        <v>0</v>
      </c>
      <c r="O149" s="48">
        <f t="shared" si="53"/>
        <v>0</v>
      </c>
      <c r="P149" s="65">
        <f t="shared" si="32"/>
        <v>25000</v>
      </c>
      <c r="Q149" s="48">
        <f>SUM(Q150:Q152)</f>
        <v>0</v>
      </c>
      <c r="R149" s="48">
        <f>SUM(R150:R152)</f>
        <v>0</v>
      </c>
      <c r="S149" s="65">
        <f t="shared" si="33"/>
        <v>25000</v>
      </c>
    </row>
    <row r="150" spans="1:19">
      <c r="A150" s="15"/>
      <c r="B150" s="23">
        <v>421421</v>
      </c>
      <c r="C150" s="17" t="s">
        <v>139</v>
      </c>
      <c r="D150" s="85">
        <v>25000</v>
      </c>
      <c r="E150" s="69"/>
      <c r="F150" s="19"/>
      <c r="G150" s="19">
        <v>25000</v>
      </c>
      <c r="H150" s="19"/>
      <c r="I150" s="19"/>
      <c r="J150" s="19"/>
      <c r="K150" s="19"/>
      <c r="L150" s="19"/>
      <c r="M150" s="19"/>
      <c r="N150" s="19"/>
      <c r="O150" s="49"/>
      <c r="P150" s="65">
        <f t="shared" si="32"/>
        <v>25000</v>
      </c>
      <c r="Q150" s="49"/>
      <c r="R150" s="49"/>
      <c r="S150" s="65">
        <f t="shared" si="33"/>
        <v>25000</v>
      </c>
    </row>
    <row r="151" spans="1:19">
      <c r="A151" s="15"/>
      <c r="B151" s="23">
        <v>421422</v>
      </c>
      <c r="C151" s="17" t="s">
        <v>140</v>
      </c>
      <c r="D151" s="85"/>
      <c r="E151" s="69"/>
      <c r="F151" s="19"/>
      <c r="G151" s="19"/>
      <c r="H151" s="19"/>
      <c r="I151" s="19"/>
      <c r="J151" s="19"/>
      <c r="K151" s="19"/>
      <c r="L151" s="19"/>
      <c r="M151" s="19"/>
      <c r="N151" s="19"/>
      <c r="O151" s="49"/>
      <c r="P151" s="65">
        <f t="shared" si="32"/>
        <v>0</v>
      </c>
      <c r="Q151" s="49"/>
      <c r="R151" s="49"/>
      <c r="S151" s="65">
        <f t="shared" si="33"/>
        <v>0</v>
      </c>
    </row>
    <row r="152" spans="1:19">
      <c r="A152" s="15"/>
      <c r="B152" s="23">
        <v>421429</v>
      </c>
      <c r="C152" s="17" t="s">
        <v>141</v>
      </c>
      <c r="D152" s="85"/>
      <c r="E152" s="69"/>
      <c r="F152" s="19"/>
      <c r="G152" s="19"/>
      <c r="H152" s="19"/>
      <c r="I152" s="19"/>
      <c r="J152" s="19"/>
      <c r="K152" s="19"/>
      <c r="L152" s="19"/>
      <c r="M152" s="19"/>
      <c r="N152" s="19"/>
      <c r="O152" s="49"/>
      <c r="P152" s="65">
        <f t="shared" si="32"/>
        <v>0</v>
      </c>
      <c r="Q152" s="49"/>
      <c r="R152" s="49"/>
      <c r="S152" s="65">
        <f t="shared" si="33"/>
        <v>0</v>
      </c>
    </row>
    <row r="153" spans="1:19">
      <c r="A153" s="11"/>
      <c r="B153" s="27">
        <v>421500</v>
      </c>
      <c r="C153" s="13" t="s">
        <v>142</v>
      </c>
      <c r="D153" s="83">
        <f>SUM(D154,D159)</f>
        <v>490000</v>
      </c>
      <c r="E153" s="67">
        <f t="shared" ref="E153:O153" si="54">SUM(E154,E159)</f>
        <v>60000</v>
      </c>
      <c r="F153" s="14">
        <f t="shared" si="54"/>
        <v>0</v>
      </c>
      <c r="G153" s="14">
        <f t="shared" si="54"/>
        <v>20000</v>
      </c>
      <c r="H153" s="14">
        <f t="shared" si="54"/>
        <v>0</v>
      </c>
      <c r="I153" s="14">
        <f t="shared" si="54"/>
        <v>260000</v>
      </c>
      <c r="J153" s="14">
        <f t="shared" si="54"/>
        <v>0</v>
      </c>
      <c r="K153" s="14">
        <f t="shared" si="54"/>
        <v>0</v>
      </c>
      <c r="L153" s="14">
        <f t="shared" si="54"/>
        <v>0</v>
      </c>
      <c r="M153" s="14">
        <f t="shared" si="54"/>
        <v>0</v>
      </c>
      <c r="N153" s="14">
        <f t="shared" si="54"/>
        <v>0</v>
      </c>
      <c r="O153" s="47">
        <f t="shared" si="54"/>
        <v>250000</v>
      </c>
      <c r="P153" s="65">
        <f t="shared" si="32"/>
        <v>590000</v>
      </c>
      <c r="Q153" s="47">
        <f>SUM(Q154,Q159)</f>
        <v>0</v>
      </c>
      <c r="R153" s="47">
        <f>SUM(R154,R159)</f>
        <v>0</v>
      </c>
      <c r="S153" s="65">
        <f t="shared" si="33"/>
        <v>590000</v>
      </c>
    </row>
    <row r="154" spans="1:19">
      <c r="A154" s="15"/>
      <c r="B154" s="23">
        <v>421510</v>
      </c>
      <c r="C154" s="17" t="s">
        <v>143</v>
      </c>
      <c r="D154" s="84">
        <f>SUM(D155:D158)</f>
        <v>150000</v>
      </c>
      <c r="E154" s="68">
        <f t="shared" ref="E154:O154" si="55">SUM(E155:E158)</f>
        <v>30000</v>
      </c>
      <c r="F154" s="18">
        <f t="shared" si="55"/>
        <v>0</v>
      </c>
      <c r="G154" s="18">
        <f t="shared" si="55"/>
        <v>20000</v>
      </c>
      <c r="H154" s="18">
        <f t="shared" si="55"/>
        <v>0</v>
      </c>
      <c r="I154" s="18">
        <f t="shared" si="55"/>
        <v>70000</v>
      </c>
      <c r="J154" s="18">
        <f t="shared" si="55"/>
        <v>0</v>
      </c>
      <c r="K154" s="18">
        <f t="shared" si="55"/>
        <v>0</v>
      </c>
      <c r="L154" s="18">
        <f t="shared" si="55"/>
        <v>0</v>
      </c>
      <c r="M154" s="18">
        <f t="shared" si="55"/>
        <v>0</v>
      </c>
      <c r="N154" s="18">
        <f t="shared" si="55"/>
        <v>0</v>
      </c>
      <c r="O154" s="48">
        <f t="shared" si="55"/>
        <v>0</v>
      </c>
      <c r="P154" s="65">
        <f t="shared" si="32"/>
        <v>120000</v>
      </c>
      <c r="Q154" s="48">
        <f>SUM(Q155:Q158)</f>
        <v>0</v>
      </c>
      <c r="R154" s="48">
        <f>SUM(R155:R158)</f>
        <v>0</v>
      </c>
      <c r="S154" s="65">
        <f t="shared" si="33"/>
        <v>120000</v>
      </c>
    </row>
    <row r="155" spans="1:19">
      <c r="A155" s="15"/>
      <c r="B155" s="23">
        <v>421511</v>
      </c>
      <c r="C155" s="17" t="s">
        <v>144</v>
      </c>
      <c r="D155" s="85">
        <v>50000</v>
      </c>
      <c r="E155" s="69"/>
      <c r="F155" s="19"/>
      <c r="G155" s="19">
        <v>20000</v>
      </c>
      <c r="H155" s="19"/>
      <c r="I155" s="19">
        <v>20000</v>
      </c>
      <c r="J155" s="19"/>
      <c r="K155" s="19"/>
      <c r="L155" s="19"/>
      <c r="M155" s="19"/>
      <c r="N155" s="19"/>
      <c r="O155" s="49"/>
      <c r="P155" s="65">
        <f t="shared" si="32"/>
        <v>40000</v>
      </c>
      <c r="Q155" s="49"/>
      <c r="R155" s="49"/>
      <c r="S155" s="65">
        <f t="shared" si="33"/>
        <v>40000</v>
      </c>
    </row>
    <row r="156" spans="1:19" ht="63.75">
      <c r="A156" s="15"/>
      <c r="B156" s="23">
        <v>421512</v>
      </c>
      <c r="C156" s="17" t="s">
        <v>145</v>
      </c>
      <c r="D156" s="85">
        <v>100000</v>
      </c>
      <c r="E156" s="69">
        <v>30000</v>
      </c>
      <c r="F156" s="19"/>
      <c r="G156" s="19"/>
      <c r="H156" s="19"/>
      <c r="I156" s="19">
        <v>50000</v>
      </c>
      <c r="J156" s="19"/>
      <c r="K156" s="19"/>
      <c r="L156" s="19"/>
      <c r="M156" s="19"/>
      <c r="N156" s="19"/>
      <c r="O156" s="49"/>
      <c r="P156" s="65">
        <f t="shared" si="32"/>
        <v>80000</v>
      </c>
      <c r="Q156" s="49"/>
      <c r="R156" s="49"/>
      <c r="S156" s="65">
        <f t="shared" si="33"/>
        <v>80000</v>
      </c>
    </row>
    <row r="157" spans="1:19">
      <c r="A157" s="15"/>
      <c r="B157" s="23">
        <v>421513</v>
      </c>
      <c r="C157" s="17" t="s">
        <v>146</v>
      </c>
      <c r="D157" s="85"/>
      <c r="E157" s="69"/>
      <c r="F157" s="19"/>
      <c r="G157" s="19"/>
      <c r="H157" s="19"/>
      <c r="I157" s="19"/>
      <c r="J157" s="19"/>
      <c r="K157" s="19"/>
      <c r="L157" s="19"/>
      <c r="M157" s="19"/>
      <c r="N157" s="19"/>
      <c r="O157" s="49"/>
      <c r="P157" s="65">
        <f t="shared" si="32"/>
        <v>0</v>
      </c>
      <c r="Q157" s="49"/>
      <c r="R157" s="49"/>
      <c r="S157" s="65">
        <f t="shared" si="33"/>
        <v>0</v>
      </c>
    </row>
    <row r="158" spans="1:19" ht="25.5">
      <c r="A158" s="15"/>
      <c r="B158" s="23">
        <v>421519</v>
      </c>
      <c r="C158" s="17" t="s">
        <v>147</v>
      </c>
      <c r="D158" s="85"/>
      <c r="E158" s="69"/>
      <c r="F158" s="19"/>
      <c r="G158" s="19"/>
      <c r="H158" s="19"/>
      <c r="I158" s="19"/>
      <c r="J158" s="19"/>
      <c r="K158" s="19"/>
      <c r="L158" s="19"/>
      <c r="M158" s="19"/>
      <c r="N158" s="19"/>
      <c r="O158" s="49"/>
      <c r="P158" s="65">
        <f t="shared" si="32"/>
        <v>0</v>
      </c>
      <c r="Q158" s="49"/>
      <c r="R158" s="49"/>
      <c r="S158" s="65">
        <f t="shared" si="33"/>
        <v>0</v>
      </c>
    </row>
    <row r="159" spans="1:19">
      <c r="A159" s="15"/>
      <c r="B159" s="23">
        <v>421520</v>
      </c>
      <c r="C159" s="17" t="s">
        <v>148</v>
      </c>
      <c r="D159" s="84">
        <f>SUM(D160:D162)</f>
        <v>340000</v>
      </c>
      <c r="E159" s="68">
        <f t="shared" ref="E159:O159" si="56">SUM(E160:E162)</f>
        <v>30000</v>
      </c>
      <c r="F159" s="18">
        <f t="shared" si="56"/>
        <v>0</v>
      </c>
      <c r="G159" s="18">
        <f t="shared" si="56"/>
        <v>0</v>
      </c>
      <c r="H159" s="18">
        <f t="shared" si="56"/>
        <v>0</v>
      </c>
      <c r="I159" s="18">
        <f t="shared" si="56"/>
        <v>190000</v>
      </c>
      <c r="J159" s="18">
        <f t="shared" si="56"/>
        <v>0</v>
      </c>
      <c r="K159" s="18">
        <f t="shared" si="56"/>
        <v>0</v>
      </c>
      <c r="L159" s="18">
        <f t="shared" si="56"/>
        <v>0</v>
      </c>
      <c r="M159" s="18">
        <f t="shared" si="56"/>
        <v>0</v>
      </c>
      <c r="N159" s="18">
        <f t="shared" si="56"/>
        <v>0</v>
      </c>
      <c r="O159" s="48">
        <f t="shared" si="56"/>
        <v>250000</v>
      </c>
      <c r="P159" s="65">
        <f t="shared" si="32"/>
        <v>470000</v>
      </c>
      <c r="Q159" s="48">
        <f>SUM(Q160:Q162)</f>
        <v>0</v>
      </c>
      <c r="R159" s="48">
        <f>SUM(R160:R162)</f>
        <v>0</v>
      </c>
      <c r="S159" s="65">
        <f t="shared" si="33"/>
        <v>470000</v>
      </c>
    </row>
    <row r="160" spans="1:19" ht="25.5">
      <c r="A160" s="15"/>
      <c r="B160" s="23">
        <v>421521</v>
      </c>
      <c r="C160" s="17" t="s">
        <v>149</v>
      </c>
      <c r="D160" s="85">
        <v>90000</v>
      </c>
      <c r="E160" s="69">
        <v>30000</v>
      </c>
      <c r="F160" s="19"/>
      <c r="G160" s="19"/>
      <c r="H160" s="19"/>
      <c r="I160" s="19">
        <v>90000</v>
      </c>
      <c r="J160" s="19"/>
      <c r="K160" s="19"/>
      <c r="L160" s="19"/>
      <c r="M160" s="19"/>
      <c r="N160" s="19"/>
      <c r="O160" s="49"/>
      <c r="P160" s="65">
        <f t="shared" si="32"/>
        <v>120000</v>
      </c>
      <c r="Q160" s="49"/>
      <c r="R160" s="49"/>
      <c r="S160" s="65">
        <f t="shared" si="33"/>
        <v>120000</v>
      </c>
    </row>
    <row r="161" spans="1:19" ht="54" customHeight="1">
      <c r="A161" s="15"/>
      <c r="B161" s="23">
        <v>421522</v>
      </c>
      <c r="C161" s="17" t="s">
        <v>150</v>
      </c>
      <c r="D161" s="85"/>
      <c r="E161" s="69"/>
      <c r="F161" s="19"/>
      <c r="G161" s="19"/>
      <c r="H161" s="19"/>
      <c r="I161" s="19"/>
      <c r="J161" s="19"/>
      <c r="K161" s="19"/>
      <c r="L161" s="19"/>
      <c r="M161" s="19"/>
      <c r="N161" s="19"/>
      <c r="O161" s="49"/>
      <c r="P161" s="65">
        <f t="shared" ref="P161:P224" si="57">SUM(E161:O161)</f>
        <v>0</v>
      </c>
      <c r="Q161" s="49"/>
      <c r="R161" s="49"/>
      <c r="S161" s="65">
        <f t="shared" ref="S161:S224" si="58">SUM(P161:R161)</f>
        <v>0</v>
      </c>
    </row>
    <row r="162" spans="1:19" ht="65.25" customHeight="1">
      <c r="A162" s="15"/>
      <c r="B162" s="23">
        <v>421523</v>
      </c>
      <c r="C162" s="17" t="s">
        <v>151</v>
      </c>
      <c r="D162" s="85">
        <v>250000</v>
      </c>
      <c r="E162" s="69"/>
      <c r="F162" s="19"/>
      <c r="G162" s="19"/>
      <c r="H162" s="19"/>
      <c r="I162" s="19">
        <v>100000</v>
      </c>
      <c r="J162" s="19"/>
      <c r="K162" s="19"/>
      <c r="L162" s="19"/>
      <c r="M162" s="19"/>
      <c r="N162" s="19"/>
      <c r="O162" s="49">
        <v>250000</v>
      </c>
      <c r="P162" s="65">
        <f t="shared" si="57"/>
        <v>350000</v>
      </c>
      <c r="Q162" s="49"/>
      <c r="R162" s="49"/>
      <c r="S162" s="65">
        <f t="shared" si="58"/>
        <v>350000</v>
      </c>
    </row>
    <row r="163" spans="1:19" hidden="1">
      <c r="A163" s="11"/>
      <c r="B163" s="27">
        <v>421600</v>
      </c>
      <c r="C163" s="13" t="s">
        <v>152</v>
      </c>
      <c r="D163" s="83">
        <f>SUM(D164,D168)</f>
        <v>0</v>
      </c>
      <c r="E163" s="67">
        <f t="shared" ref="E163:O163" si="59">SUM(E164,E168)</f>
        <v>0</v>
      </c>
      <c r="F163" s="14">
        <f t="shared" si="59"/>
        <v>0</v>
      </c>
      <c r="G163" s="14">
        <f t="shared" si="59"/>
        <v>0</v>
      </c>
      <c r="H163" s="14">
        <f t="shared" si="59"/>
        <v>0</v>
      </c>
      <c r="I163" s="14">
        <f t="shared" si="59"/>
        <v>0</v>
      </c>
      <c r="J163" s="14">
        <f t="shared" si="59"/>
        <v>0</v>
      </c>
      <c r="K163" s="14">
        <f t="shared" si="59"/>
        <v>0</v>
      </c>
      <c r="L163" s="14">
        <f t="shared" si="59"/>
        <v>0</v>
      </c>
      <c r="M163" s="14">
        <f t="shared" si="59"/>
        <v>0</v>
      </c>
      <c r="N163" s="14">
        <f t="shared" si="59"/>
        <v>0</v>
      </c>
      <c r="O163" s="47">
        <f t="shared" si="59"/>
        <v>0</v>
      </c>
      <c r="P163" s="65">
        <f t="shared" si="57"/>
        <v>0</v>
      </c>
      <c r="Q163" s="47">
        <f>SUM(Q164,Q168)</f>
        <v>0</v>
      </c>
      <c r="R163" s="47">
        <f>SUM(R164,R168)</f>
        <v>0</v>
      </c>
      <c r="S163" s="65">
        <f t="shared" si="58"/>
        <v>0</v>
      </c>
    </row>
    <row r="164" spans="1:19" hidden="1">
      <c r="A164" s="15"/>
      <c r="B164" s="23">
        <v>421610</v>
      </c>
      <c r="C164" s="17" t="s">
        <v>153</v>
      </c>
      <c r="D164" s="84">
        <f>SUM(D165:D167)</f>
        <v>0</v>
      </c>
      <c r="E164" s="68">
        <f t="shared" ref="E164:O164" si="60">SUM(E165:E167)</f>
        <v>0</v>
      </c>
      <c r="F164" s="18">
        <f t="shared" si="60"/>
        <v>0</v>
      </c>
      <c r="G164" s="18">
        <f t="shared" si="60"/>
        <v>0</v>
      </c>
      <c r="H164" s="18">
        <f t="shared" si="60"/>
        <v>0</v>
      </c>
      <c r="I164" s="18">
        <f t="shared" si="60"/>
        <v>0</v>
      </c>
      <c r="J164" s="18">
        <f t="shared" si="60"/>
        <v>0</v>
      </c>
      <c r="K164" s="18">
        <f t="shared" si="60"/>
        <v>0</v>
      </c>
      <c r="L164" s="18">
        <f t="shared" si="60"/>
        <v>0</v>
      </c>
      <c r="M164" s="18">
        <f t="shared" si="60"/>
        <v>0</v>
      </c>
      <c r="N164" s="18">
        <f t="shared" si="60"/>
        <v>0</v>
      </c>
      <c r="O164" s="48">
        <f t="shared" si="60"/>
        <v>0</v>
      </c>
      <c r="P164" s="65">
        <f t="shared" si="57"/>
        <v>0</v>
      </c>
      <c r="Q164" s="48">
        <f>SUM(Q165:Q167)</f>
        <v>0</v>
      </c>
      <c r="R164" s="48">
        <f>SUM(R165:R167)</f>
        <v>0</v>
      </c>
      <c r="S164" s="65">
        <f t="shared" si="58"/>
        <v>0</v>
      </c>
    </row>
    <row r="165" spans="1:19" hidden="1">
      <c r="A165" s="15"/>
      <c r="B165" s="23">
        <v>421611</v>
      </c>
      <c r="C165" s="17" t="s">
        <v>154</v>
      </c>
      <c r="D165" s="85"/>
      <c r="E165" s="69"/>
      <c r="F165" s="19"/>
      <c r="G165" s="19"/>
      <c r="H165" s="19"/>
      <c r="I165" s="19"/>
      <c r="J165" s="19"/>
      <c r="K165" s="19"/>
      <c r="L165" s="19"/>
      <c r="M165" s="19"/>
      <c r="N165" s="19"/>
      <c r="O165" s="49"/>
      <c r="P165" s="65">
        <f t="shared" si="57"/>
        <v>0</v>
      </c>
      <c r="Q165" s="49"/>
      <c r="R165" s="49"/>
      <c r="S165" s="65">
        <f t="shared" si="58"/>
        <v>0</v>
      </c>
    </row>
    <row r="166" spans="1:19" hidden="1">
      <c r="A166" s="15"/>
      <c r="B166" s="23">
        <v>421612</v>
      </c>
      <c r="C166" s="17" t="s">
        <v>155</v>
      </c>
      <c r="D166" s="87"/>
      <c r="E166" s="71"/>
      <c r="F166" s="24"/>
      <c r="G166" s="24"/>
      <c r="H166" s="24"/>
      <c r="I166" s="24"/>
      <c r="J166" s="24"/>
      <c r="K166" s="24"/>
      <c r="L166" s="24"/>
      <c r="M166" s="24"/>
      <c r="N166" s="24"/>
      <c r="O166" s="52"/>
      <c r="P166" s="65">
        <f t="shared" si="57"/>
        <v>0</v>
      </c>
      <c r="Q166" s="52"/>
      <c r="R166" s="52"/>
      <c r="S166" s="65">
        <f t="shared" si="58"/>
        <v>0</v>
      </c>
    </row>
    <row r="167" spans="1:19" hidden="1">
      <c r="A167" s="15"/>
      <c r="B167" s="23">
        <v>421619</v>
      </c>
      <c r="C167" s="17" t="s">
        <v>156</v>
      </c>
      <c r="D167" s="85"/>
      <c r="E167" s="69"/>
      <c r="F167" s="19"/>
      <c r="G167" s="19"/>
      <c r="H167" s="19"/>
      <c r="I167" s="19"/>
      <c r="J167" s="19"/>
      <c r="K167" s="19"/>
      <c r="L167" s="19"/>
      <c r="M167" s="19"/>
      <c r="N167" s="19"/>
      <c r="O167" s="49"/>
      <c r="P167" s="65">
        <f t="shared" si="57"/>
        <v>0</v>
      </c>
      <c r="Q167" s="49"/>
      <c r="R167" s="49"/>
      <c r="S167" s="65">
        <f t="shared" si="58"/>
        <v>0</v>
      </c>
    </row>
    <row r="168" spans="1:19" hidden="1">
      <c r="A168" s="15"/>
      <c r="B168" s="23">
        <v>421620</v>
      </c>
      <c r="C168" s="17" t="s">
        <v>157</v>
      </c>
      <c r="D168" s="84">
        <f>SUM(D169:D171)</f>
        <v>0</v>
      </c>
      <c r="E168" s="68">
        <f t="shared" ref="E168:O168" si="61">SUM(E169:E171)</f>
        <v>0</v>
      </c>
      <c r="F168" s="18">
        <f t="shared" si="61"/>
        <v>0</v>
      </c>
      <c r="G168" s="18">
        <f t="shared" si="61"/>
        <v>0</v>
      </c>
      <c r="H168" s="18">
        <f t="shared" si="61"/>
        <v>0</v>
      </c>
      <c r="I168" s="18">
        <f t="shared" si="61"/>
        <v>0</v>
      </c>
      <c r="J168" s="18">
        <f t="shared" si="61"/>
        <v>0</v>
      </c>
      <c r="K168" s="18">
        <f t="shared" si="61"/>
        <v>0</v>
      </c>
      <c r="L168" s="18">
        <f t="shared" si="61"/>
        <v>0</v>
      </c>
      <c r="M168" s="18">
        <f t="shared" si="61"/>
        <v>0</v>
      </c>
      <c r="N168" s="18">
        <f t="shared" si="61"/>
        <v>0</v>
      </c>
      <c r="O168" s="48">
        <f t="shared" si="61"/>
        <v>0</v>
      </c>
      <c r="P168" s="65">
        <f t="shared" si="57"/>
        <v>0</v>
      </c>
      <c r="Q168" s="48">
        <f>SUM(Q169:Q171)</f>
        <v>0</v>
      </c>
      <c r="R168" s="48">
        <f>SUM(R169:R171)</f>
        <v>0</v>
      </c>
      <c r="S168" s="65">
        <f t="shared" si="58"/>
        <v>0</v>
      </c>
    </row>
    <row r="169" spans="1:19" hidden="1">
      <c r="A169" s="15"/>
      <c r="B169" s="23">
        <v>421621</v>
      </c>
      <c r="C169" s="17" t="s">
        <v>158</v>
      </c>
      <c r="D169" s="85"/>
      <c r="E169" s="69"/>
      <c r="F169" s="19"/>
      <c r="G169" s="19"/>
      <c r="H169" s="19"/>
      <c r="I169" s="19"/>
      <c r="J169" s="19"/>
      <c r="K169" s="19"/>
      <c r="L169" s="19"/>
      <c r="M169" s="19"/>
      <c r="N169" s="19"/>
      <c r="O169" s="49"/>
      <c r="P169" s="65">
        <f t="shared" si="57"/>
        <v>0</v>
      </c>
      <c r="Q169" s="49"/>
      <c r="R169" s="49"/>
      <c r="S169" s="65">
        <f t="shared" si="58"/>
        <v>0</v>
      </c>
    </row>
    <row r="170" spans="1:19" hidden="1">
      <c r="A170" s="15"/>
      <c r="B170" s="23">
        <v>421622</v>
      </c>
      <c r="C170" s="17" t="s">
        <v>159</v>
      </c>
      <c r="D170" s="85"/>
      <c r="E170" s="69"/>
      <c r="F170" s="19"/>
      <c r="G170" s="19"/>
      <c r="H170" s="19"/>
      <c r="I170" s="19"/>
      <c r="J170" s="19"/>
      <c r="K170" s="19"/>
      <c r="L170" s="19"/>
      <c r="M170" s="19"/>
      <c r="N170" s="19"/>
      <c r="O170" s="49"/>
      <c r="P170" s="65">
        <f t="shared" si="57"/>
        <v>0</v>
      </c>
      <c r="Q170" s="49"/>
      <c r="R170" s="49"/>
      <c r="S170" s="65">
        <f t="shared" si="58"/>
        <v>0</v>
      </c>
    </row>
    <row r="171" spans="1:19" ht="25.5" hidden="1">
      <c r="A171" s="15"/>
      <c r="B171" s="23">
        <v>421626</v>
      </c>
      <c r="C171" s="17" t="s">
        <v>160</v>
      </c>
      <c r="D171" s="85"/>
      <c r="E171" s="69"/>
      <c r="F171" s="19"/>
      <c r="G171" s="19"/>
      <c r="H171" s="19"/>
      <c r="I171" s="19"/>
      <c r="J171" s="19"/>
      <c r="K171" s="19"/>
      <c r="L171" s="19"/>
      <c r="M171" s="19"/>
      <c r="N171" s="19"/>
      <c r="O171" s="49"/>
      <c r="P171" s="65">
        <f t="shared" si="57"/>
        <v>0</v>
      </c>
      <c r="Q171" s="49"/>
      <c r="R171" s="49"/>
      <c r="S171" s="65">
        <f t="shared" si="58"/>
        <v>0</v>
      </c>
    </row>
    <row r="172" spans="1:19" hidden="1">
      <c r="A172" s="15"/>
      <c r="B172" s="27">
        <v>421900</v>
      </c>
      <c r="C172" s="13" t="s">
        <v>161</v>
      </c>
      <c r="D172" s="90">
        <f>SUM(D173)</f>
        <v>0</v>
      </c>
      <c r="E172" s="74">
        <f t="shared" ref="E172:O172" si="62">SUM(E173)</f>
        <v>0</v>
      </c>
      <c r="F172" s="29">
        <f t="shared" si="62"/>
        <v>0</v>
      </c>
      <c r="G172" s="29">
        <f t="shared" si="62"/>
        <v>0</v>
      </c>
      <c r="H172" s="29">
        <f t="shared" si="62"/>
        <v>0</v>
      </c>
      <c r="I172" s="29">
        <f t="shared" si="62"/>
        <v>0</v>
      </c>
      <c r="J172" s="29">
        <f t="shared" si="62"/>
        <v>0</v>
      </c>
      <c r="K172" s="29">
        <f t="shared" si="62"/>
        <v>0</v>
      </c>
      <c r="L172" s="29">
        <f t="shared" si="62"/>
        <v>0</v>
      </c>
      <c r="M172" s="29">
        <f t="shared" si="62"/>
        <v>0</v>
      </c>
      <c r="N172" s="29">
        <f t="shared" si="62"/>
        <v>0</v>
      </c>
      <c r="O172" s="55">
        <f t="shared" si="62"/>
        <v>0</v>
      </c>
      <c r="P172" s="65">
        <f t="shared" si="57"/>
        <v>0</v>
      </c>
      <c r="Q172" s="55">
        <f>SUM(Q173)</f>
        <v>0</v>
      </c>
      <c r="R172" s="55">
        <f>SUM(R173)</f>
        <v>0</v>
      </c>
      <c r="S172" s="65">
        <f t="shared" si="58"/>
        <v>0</v>
      </c>
    </row>
    <row r="173" spans="1:19" hidden="1">
      <c r="A173" s="15"/>
      <c r="B173" s="23">
        <v>421910</v>
      </c>
      <c r="C173" s="17" t="s">
        <v>161</v>
      </c>
      <c r="D173" s="91">
        <f>SUM(D175+D174)</f>
        <v>0</v>
      </c>
      <c r="E173" s="75">
        <f t="shared" ref="E173:O173" si="63">SUM(E175+E174)</f>
        <v>0</v>
      </c>
      <c r="F173" s="30">
        <f t="shared" si="63"/>
        <v>0</v>
      </c>
      <c r="G173" s="30">
        <f t="shared" si="63"/>
        <v>0</v>
      </c>
      <c r="H173" s="30">
        <f t="shared" si="63"/>
        <v>0</v>
      </c>
      <c r="I173" s="30">
        <f t="shared" si="63"/>
        <v>0</v>
      </c>
      <c r="J173" s="30">
        <f t="shared" si="63"/>
        <v>0</v>
      </c>
      <c r="K173" s="30">
        <f t="shared" si="63"/>
        <v>0</v>
      </c>
      <c r="L173" s="30">
        <f t="shared" si="63"/>
        <v>0</v>
      </c>
      <c r="M173" s="30">
        <f t="shared" si="63"/>
        <v>0</v>
      </c>
      <c r="N173" s="30">
        <f t="shared" si="63"/>
        <v>0</v>
      </c>
      <c r="O173" s="56">
        <f t="shared" si="63"/>
        <v>0</v>
      </c>
      <c r="P173" s="65">
        <f t="shared" si="57"/>
        <v>0</v>
      </c>
      <c r="Q173" s="56">
        <f>SUM(Q175+Q174)</f>
        <v>0</v>
      </c>
      <c r="R173" s="56">
        <f>SUM(R175+R174)</f>
        <v>0</v>
      </c>
      <c r="S173" s="65">
        <f t="shared" si="58"/>
        <v>0</v>
      </c>
    </row>
    <row r="174" spans="1:19" hidden="1">
      <c r="A174" s="15"/>
      <c r="B174" s="23">
        <v>421911</v>
      </c>
      <c r="C174" s="17" t="s">
        <v>162</v>
      </c>
      <c r="D174" s="91"/>
      <c r="E174" s="75"/>
      <c r="F174" s="30"/>
      <c r="G174" s="30"/>
      <c r="H174" s="30"/>
      <c r="I174" s="30"/>
      <c r="J174" s="30"/>
      <c r="K174" s="30"/>
      <c r="L174" s="30"/>
      <c r="M174" s="30"/>
      <c r="N174" s="30"/>
      <c r="O174" s="56"/>
      <c r="P174" s="65">
        <f t="shared" si="57"/>
        <v>0</v>
      </c>
      <c r="Q174" s="56"/>
      <c r="R174" s="56"/>
      <c r="S174" s="65">
        <f t="shared" si="58"/>
        <v>0</v>
      </c>
    </row>
    <row r="175" spans="1:19" hidden="1">
      <c r="A175" s="15"/>
      <c r="B175" s="23">
        <v>421919</v>
      </c>
      <c r="C175" s="17" t="s">
        <v>163</v>
      </c>
      <c r="D175" s="85"/>
      <c r="E175" s="69"/>
      <c r="F175" s="19"/>
      <c r="G175" s="19"/>
      <c r="H175" s="19"/>
      <c r="I175" s="19"/>
      <c r="J175" s="19"/>
      <c r="K175" s="19"/>
      <c r="L175" s="19"/>
      <c r="M175" s="19"/>
      <c r="N175" s="19"/>
      <c r="O175" s="49"/>
      <c r="P175" s="65">
        <f t="shared" si="57"/>
        <v>0</v>
      </c>
      <c r="Q175" s="49"/>
      <c r="R175" s="49"/>
      <c r="S175" s="65">
        <f t="shared" si="58"/>
        <v>0</v>
      </c>
    </row>
    <row r="176" spans="1:19">
      <c r="A176" s="11"/>
      <c r="B176" s="27">
        <v>422000</v>
      </c>
      <c r="C176" s="21" t="s">
        <v>164</v>
      </c>
      <c r="D176" s="83">
        <f>SUM(D177,D190,D202+D209+D213)</f>
        <v>1050000</v>
      </c>
      <c r="E176" s="67">
        <f t="shared" ref="E176:O176" si="64">SUM(E177,E190,E202+E209+E213)</f>
        <v>400000</v>
      </c>
      <c r="F176" s="14">
        <f t="shared" si="64"/>
        <v>0</v>
      </c>
      <c r="G176" s="14">
        <f t="shared" si="64"/>
        <v>600000</v>
      </c>
      <c r="H176" s="14">
        <f t="shared" si="64"/>
        <v>0</v>
      </c>
      <c r="I176" s="14">
        <f t="shared" si="64"/>
        <v>0</v>
      </c>
      <c r="J176" s="14">
        <f t="shared" si="64"/>
        <v>0</v>
      </c>
      <c r="K176" s="14">
        <f t="shared" si="64"/>
        <v>0</v>
      </c>
      <c r="L176" s="14">
        <f t="shared" si="64"/>
        <v>0</v>
      </c>
      <c r="M176" s="14">
        <f t="shared" si="64"/>
        <v>0</v>
      </c>
      <c r="N176" s="14">
        <f t="shared" si="64"/>
        <v>0</v>
      </c>
      <c r="O176" s="47">
        <f t="shared" si="64"/>
        <v>0</v>
      </c>
      <c r="P176" s="65">
        <f t="shared" si="57"/>
        <v>1000000</v>
      </c>
      <c r="Q176" s="47">
        <f>SUM(Q177,Q190,Q202+Q209+Q213)</f>
        <v>0</v>
      </c>
      <c r="R176" s="47">
        <f>SUM(R177,R190,R202+R209+R213)</f>
        <v>0</v>
      </c>
      <c r="S176" s="65">
        <f t="shared" si="58"/>
        <v>1000000</v>
      </c>
    </row>
    <row r="177" spans="1:19" ht="25.5">
      <c r="A177" s="11"/>
      <c r="B177" s="27">
        <v>422100</v>
      </c>
      <c r="C177" s="13" t="s">
        <v>165</v>
      </c>
      <c r="D177" s="83">
        <f>SUM(D178,D180,D182,D184)</f>
        <v>900000</v>
      </c>
      <c r="E177" s="67">
        <f t="shared" ref="E177:O177" si="65">SUM(E178,E180,E182,E184)</f>
        <v>400000</v>
      </c>
      <c r="F177" s="14">
        <f t="shared" si="65"/>
        <v>0</v>
      </c>
      <c r="G177" s="14">
        <f t="shared" si="65"/>
        <v>450000</v>
      </c>
      <c r="H177" s="14">
        <f t="shared" si="65"/>
        <v>0</v>
      </c>
      <c r="I177" s="14">
        <f t="shared" si="65"/>
        <v>0</v>
      </c>
      <c r="J177" s="14">
        <f t="shared" si="65"/>
        <v>0</v>
      </c>
      <c r="K177" s="14">
        <f t="shared" si="65"/>
        <v>0</v>
      </c>
      <c r="L177" s="14">
        <f t="shared" si="65"/>
        <v>0</v>
      </c>
      <c r="M177" s="14">
        <f t="shared" si="65"/>
        <v>0</v>
      </c>
      <c r="N177" s="14">
        <f t="shared" si="65"/>
        <v>0</v>
      </c>
      <c r="O177" s="47">
        <f t="shared" si="65"/>
        <v>0</v>
      </c>
      <c r="P177" s="65">
        <f t="shared" si="57"/>
        <v>850000</v>
      </c>
      <c r="Q177" s="47">
        <f>SUM(Q178,Q180,Q182,Q184)</f>
        <v>0</v>
      </c>
      <c r="R177" s="47">
        <f>SUM(R178,R180,R182,R184)</f>
        <v>0</v>
      </c>
      <c r="S177" s="65">
        <f t="shared" si="58"/>
        <v>850000</v>
      </c>
    </row>
    <row r="178" spans="1:19" ht="25.5">
      <c r="A178" s="15"/>
      <c r="B178" s="23">
        <v>422110</v>
      </c>
      <c r="C178" s="17" t="s">
        <v>166</v>
      </c>
      <c r="D178" s="84">
        <f>SUM(D179)</f>
        <v>350000</v>
      </c>
      <c r="E178" s="68">
        <f t="shared" ref="E178:O178" si="66">SUM(E179)</f>
        <v>0</v>
      </c>
      <c r="F178" s="18">
        <f t="shared" si="66"/>
        <v>0</v>
      </c>
      <c r="G178" s="18">
        <f t="shared" si="66"/>
        <v>350000</v>
      </c>
      <c r="H178" s="18">
        <f t="shared" si="66"/>
        <v>0</v>
      </c>
      <c r="I178" s="18">
        <f t="shared" si="66"/>
        <v>0</v>
      </c>
      <c r="J178" s="18">
        <f t="shared" si="66"/>
        <v>0</v>
      </c>
      <c r="K178" s="18">
        <f t="shared" si="66"/>
        <v>0</v>
      </c>
      <c r="L178" s="18">
        <f t="shared" si="66"/>
        <v>0</v>
      </c>
      <c r="M178" s="18">
        <f t="shared" si="66"/>
        <v>0</v>
      </c>
      <c r="N178" s="18">
        <f t="shared" si="66"/>
        <v>0</v>
      </c>
      <c r="O178" s="48">
        <f t="shared" si="66"/>
        <v>0</v>
      </c>
      <c r="P178" s="65">
        <f t="shared" si="57"/>
        <v>350000</v>
      </c>
      <c r="Q178" s="48">
        <f>SUM(Q179)</f>
        <v>0</v>
      </c>
      <c r="R178" s="48">
        <f>SUM(R179)</f>
        <v>0</v>
      </c>
      <c r="S178" s="65">
        <f t="shared" si="58"/>
        <v>350000</v>
      </c>
    </row>
    <row r="179" spans="1:19" ht="25.5">
      <c r="A179" s="15"/>
      <c r="B179" s="23">
        <v>422111</v>
      </c>
      <c r="C179" s="17" t="s">
        <v>167</v>
      </c>
      <c r="D179" s="85">
        <v>350000</v>
      </c>
      <c r="E179" s="69"/>
      <c r="F179" s="19"/>
      <c r="G179" s="19">
        <v>350000</v>
      </c>
      <c r="H179" s="19"/>
      <c r="I179" s="19"/>
      <c r="J179" s="19"/>
      <c r="K179" s="19"/>
      <c r="L179" s="19"/>
      <c r="M179" s="19"/>
      <c r="N179" s="19"/>
      <c r="O179" s="49"/>
      <c r="P179" s="65">
        <f t="shared" si="57"/>
        <v>350000</v>
      </c>
      <c r="Q179" s="49"/>
      <c r="R179" s="49"/>
      <c r="S179" s="65">
        <f t="shared" si="58"/>
        <v>350000</v>
      </c>
    </row>
    <row r="180" spans="1:19" ht="38.25">
      <c r="A180" s="15"/>
      <c r="B180" s="23">
        <v>422120</v>
      </c>
      <c r="C180" s="17" t="s">
        <v>168</v>
      </c>
      <c r="D180" s="84">
        <f>SUM(D181)</f>
        <v>94000</v>
      </c>
      <c r="E180" s="68">
        <f t="shared" ref="E180:O180" si="67">SUM(E181)</f>
        <v>100000</v>
      </c>
      <c r="F180" s="18">
        <f t="shared" si="67"/>
        <v>0</v>
      </c>
      <c r="G180" s="18">
        <f t="shared" si="67"/>
        <v>0</v>
      </c>
      <c r="H180" s="18">
        <f t="shared" si="67"/>
        <v>0</v>
      </c>
      <c r="I180" s="18">
        <f t="shared" si="67"/>
        <v>0</v>
      </c>
      <c r="J180" s="18">
        <f t="shared" si="67"/>
        <v>0</v>
      </c>
      <c r="K180" s="18">
        <f t="shared" si="67"/>
        <v>0</v>
      </c>
      <c r="L180" s="18">
        <f t="shared" si="67"/>
        <v>0</v>
      </c>
      <c r="M180" s="18">
        <f t="shared" si="67"/>
        <v>0</v>
      </c>
      <c r="N180" s="18">
        <f t="shared" si="67"/>
        <v>0</v>
      </c>
      <c r="O180" s="48">
        <f t="shared" si="67"/>
        <v>0</v>
      </c>
      <c r="P180" s="65">
        <f t="shared" si="57"/>
        <v>100000</v>
      </c>
      <c r="Q180" s="48">
        <f>SUM(Q181)</f>
        <v>0</v>
      </c>
      <c r="R180" s="48">
        <f>SUM(R181)</f>
        <v>0</v>
      </c>
      <c r="S180" s="65">
        <f t="shared" si="58"/>
        <v>100000</v>
      </c>
    </row>
    <row r="181" spans="1:19" ht="38.25">
      <c r="A181" s="15"/>
      <c r="B181" s="23">
        <v>422121</v>
      </c>
      <c r="C181" s="17" t="s">
        <v>168</v>
      </c>
      <c r="D181" s="85">
        <v>94000</v>
      </c>
      <c r="E181" s="69">
        <v>100000</v>
      </c>
      <c r="F181" s="19"/>
      <c r="G181" s="19"/>
      <c r="H181" s="19"/>
      <c r="I181" s="19"/>
      <c r="J181" s="19"/>
      <c r="K181" s="19"/>
      <c r="L181" s="19"/>
      <c r="M181" s="19"/>
      <c r="N181" s="19"/>
      <c r="O181" s="49"/>
      <c r="P181" s="65">
        <f t="shared" si="57"/>
        <v>100000</v>
      </c>
      <c r="Q181" s="49"/>
      <c r="R181" s="49"/>
      <c r="S181" s="65">
        <f t="shared" si="58"/>
        <v>100000</v>
      </c>
    </row>
    <row r="182" spans="1:19" ht="25.5">
      <c r="A182" s="15"/>
      <c r="B182" s="23">
        <v>422130</v>
      </c>
      <c r="C182" s="17" t="s">
        <v>169</v>
      </c>
      <c r="D182" s="92">
        <f>SUM(D183)</f>
        <v>456000</v>
      </c>
      <c r="E182" s="76">
        <f t="shared" ref="E182:O182" si="68">SUM(E183)</f>
        <v>300000</v>
      </c>
      <c r="F182" s="31">
        <f t="shared" si="68"/>
        <v>0</v>
      </c>
      <c r="G182" s="31">
        <f t="shared" si="68"/>
        <v>100000</v>
      </c>
      <c r="H182" s="31">
        <f t="shared" si="68"/>
        <v>0</v>
      </c>
      <c r="I182" s="31">
        <f t="shared" si="68"/>
        <v>0</v>
      </c>
      <c r="J182" s="31">
        <f t="shared" si="68"/>
        <v>0</v>
      </c>
      <c r="K182" s="31">
        <f t="shared" si="68"/>
        <v>0</v>
      </c>
      <c r="L182" s="31">
        <f t="shared" si="68"/>
        <v>0</v>
      </c>
      <c r="M182" s="31">
        <f t="shared" si="68"/>
        <v>0</v>
      </c>
      <c r="N182" s="31">
        <f t="shared" si="68"/>
        <v>0</v>
      </c>
      <c r="O182" s="57">
        <f t="shared" si="68"/>
        <v>0</v>
      </c>
      <c r="P182" s="65">
        <f t="shared" si="57"/>
        <v>400000</v>
      </c>
      <c r="Q182" s="57">
        <f>SUM(Q183)</f>
        <v>0</v>
      </c>
      <c r="R182" s="57">
        <f>SUM(R183)</f>
        <v>0</v>
      </c>
      <c r="S182" s="65">
        <f t="shared" si="58"/>
        <v>400000</v>
      </c>
    </row>
    <row r="183" spans="1:19" ht="25.5">
      <c r="A183" s="15"/>
      <c r="B183" s="23">
        <v>422131</v>
      </c>
      <c r="C183" s="17" t="s">
        <v>170</v>
      </c>
      <c r="D183" s="85">
        <v>456000</v>
      </c>
      <c r="E183" s="69">
        <v>300000</v>
      </c>
      <c r="F183" s="19"/>
      <c r="G183" s="19">
        <v>100000</v>
      </c>
      <c r="H183" s="19"/>
      <c r="I183" s="19"/>
      <c r="J183" s="19"/>
      <c r="K183" s="19"/>
      <c r="L183" s="19"/>
      <c r="M183" s="19"/>
      <c r="N183" s="19"/>
      <c r="O183" s="49"/>
      <c r="P183" s="65">
        <f t="shared" si="57"/>
        <v>400000</v>
      </c>
      <c r="Q183" s="49"/>
      <c r="R183" s="49"/>
      <c r="S183" s="65">
        <f t="shared" si="58"/>
        <v>400000</v>
      </c>
    </row>
    <row r="184" spans="1:19" hidden="1">
      <c r="A184" s="15"/>
      <c r="B184" s="23">
        <v>422190</v>
      </c>
      <c r="C184" s="17" t="s">
        <v>171</v>
      </c>
      <c r="D184" s="84">
        <f>SUM(D185:D189)</f>
        <v>0</v>
      </c>
      <c r="E184" s="111">
        <f t="shared" ref="E184:O184" si="69">SUM(E185:E189)</f>
        <v>0</v>
      </c>
      <c r="F184" s="18">
        <f t="shared" si="69"/>
        <v>0</v>
      </c>
      <c r="G184" s="18">
        <f t="shared" si="69"/>
        <v>0</v>
      </c>
      <c r="H184" s="18">
        <f t="shared" si="69"/>
        <v>0</v>
      </c>
      <c r="I184" s="18">
        <f t="shared" si="69"/>
        <v>0</v>
      </c>
      <c r="J184" s="18">
        <f t="shared" si="69"/>
        <v>0</v>
      </c>
      <c r="K184" s="18">
        <f t="shared" si="69"/>
        <v>0</v>
      </c>
      <c r="L184" s="18">
        <f t="shared" si="69"/>
        <v>0</v>
      </c>
      <c r="M184" s="18">
        <f t="shared" si="69"/>
        <v>0</v>
      </c>
      <c r="N184" s="18">
        <f t="shared" si="69"/>
        <v>0</v>
      </c>
      <c r="O184" s="112">
        <f t="shared" si="69"/>
        <v>0</v>
      </c>
      <c r="P184" s="65">
        <f t="shared" si="57"/>
        <v>0</v>
      </c>
      <c r="Q184" s="18">
        <f>SUM(Q185:Q189)</f>
        <v>0</v>
      </c>
      <c r="R184" s="18">
        <f>SUM(R185:R189)</f>
        <v>0</v>
      </c>
      <c r="S184" s="65">
        <f t="shared" si="58"/>
        <v>0</v>
      </c>
    </row>
    <row r="185" spans="1:19" hidden="1">
      <c r="A185" s="15"/>
      <c r="B185" s="23">
        <v>422191</v>
      </c>
      <c r="C185" s="17" t="s">
        <v>172</v>
      </c>
      <c r="D185" s="85"/>
      <c r="E185" s="69"/>
      <c r="F185" s="19"/>
      <c r="G185" s="19"/>
      <c r="H185" s="19"/>
      <c r="I185" s="19"/>
      <c r="J185" s="19"/>
      <c r="K185" s="19"/>
      <c r="L185" s="19"/>
      <c r="M185" s="19"/>
      <c r="N185" s="19"/>
      <c r="O185" s="49"/>
      <c r="P185" s="65">
        <f t="shared" si="57"/>
        <v>0</v>
      </c>
      <c r="Q185" s="49"/>
      <c r="R185" s="49"/>
      <c r="S185" s="65">
        <f t="shared" si="58"/>
        <v>0</v>
      </c>
    </row>
    <row r="186" spans="1:19" hidden="1">
      <c r="A186" s="15"/>
      <c r="B186" s="23">
        <v>422192</v>
      </c>
      <c r="C186" s="17" t="s">
        <v>173</v>
      </c>
      <c r="D186" s="85"/>
      <c r="E186" s="69"/>
      <c r="F186" s="19"/>
      <c r="G186" s="19"/>
      <c r="H186" s="19"/>
      <c r="I186" s="19"/>
      <c r="J186" s="19"/>
      <c r="K186" s="19"/>
      <c r="L186" s="19"/>
      <c r="M186" s="19"/>
      <c r="N186" s="19"/>
      <c r="O186" s="49"/>
      <c r="P186" s="65">
        <f t="shared" si="57"/>
        <v>0</v>
      </c>
      <c r="Q186" s="49"/>
      <c r="R186" s="49"/>
      <c r="S186" s="65">
        <f t="shared" si="58"/>
        <v>0</v>
      </c>
    </row>
    <row r="187" spans="1:19" ht="25.5" hidden="1">
      <c r="A187" s="15"/>
      <c r="B187" s="23">
        <v>422193</v>
      </c>
      <c r="C187" s="17" t="s">
        <v>174</v>
      </c>
      <c r="D187" s="85"/>
      <c r="E187" s="69"/>
      <c r="F187" s="19"/>
      <c r="G187" s="19"/>
      <c r="H187" s="19"/>
      <c r="I187" s="19"/>
      <c r="J187" s="19"/>
      <c r="K187" s="19"/>
      <c r="L187" s="19"/>
      <c r="M187" s="19"/>
      <c r="N187" s="19"/>
      <c r="O187" s="49"/>
      <c r="P187" s="65">
        <f t="shared" si="57"/>
        <v>0</v>
      </c>
      <c r="Q187" s="49"/>
      <c r="R187" s="49"/>
      <c r="S187" s="65">
        <f t="shared" si="58"/>
        <v>0</v>
      </c>
    </row>
    <row r="188" spans="1:19" ht="25.5" hidden="1">
      <c r="A188" s="15"/>
      <c r="B188" s="23">
        <v>422194</v>
      </c>
      <c r="C188" s="17" t="s">
        <v>175</v>
      </c>
      <c r="D188" s="85"/>
      <c r="E188" s="69"/>
      <c r="F188" s="19"/>
      <c r="G188" s="19"/>
      <c r="H188" s="19"/>
      <c r="I188" s="19"/>
      <c r="J188" s="19"/>
      <c r="K188" s="19"/>
      <c r="L188" s="19"/>
      <c r="M188" s="19"/>
      <c r="N188" s="19"/>
      <c r="O188" s="49"/>
      <c r="P188" s="65">
        <f t="shared" si="57"/>
        <v>0</v>
      </c>
      <c r="Q188" s="49"/>
      <c r="R188" s="49"/>
      <c r="S188" s="65">
        <f t="shared" si="58"/>
        <v>0</v>
      </c>
    </row>
    <row r="189" spans="1:19" ht="38.25" hidden="1">
      <c r="A189" s="15"/>
      <c r="B189" s="23">
        <v>422199</v>
      </c>
      <c r="C189" s="17" t="s">
        <v>176</v>
      </c>
      <c r="D189" s="85"/>
      <c r="E189" s="69"/>
      <c r="F189" s="19"/>
      <c r="G189" s="19"/>
      <c r="H189" s="19"/>
      <c r="I189" s="19"/>
      <c r="J189" s="19"/>
      <c r="K189" s="19"/>
      <c r="L189" s="19"/>
      <c r="M189" s="19"/>
      <c r="N189" s="19"/>
      <c r="O189" s="49"/>
      <c r="P189" s="65">
        <f t="shared" si="57"/>
        <v>0</v>
      </c>
      <c r="Q189" s="49"/>
      <c r="R189" s="49"/>
      <c r="S189" s="65">
        <f t="shared" si="58"/>
        <v>0</v>
      </c>
    </row>
    <row r="190" spans="1:19" ht="25.5">
      <c r="A190" s="11"/>
      <c r="B190" s="27">
        <v>422200</v>
      </c>
      <c r="C190" s="13" t="s">
        <v>177</v>
      </c>
      <c r="D190" s="83">
        <f>SUM(D191,D193,D195,D197)</f>
        <v>0</v>
      </c>
      <c r="E190" s="67">
        <f t="shared" ref="E190:O190" si="70">SUM(E191,E193,E195,E197)</f>
        <v>0</v>
      </c>
      <c r="F190" s="14">
        <f t="shared" si="70"/>
        <v>0</v>
      </c>
      <c r="G190" s="14">
        <f t="shared" si="70"/>
        <v>0</v>
      </c>
      <c r="H190" s="14">
        <f t="shared" si="70"/>
        <v>0</v>
      </c>
      <c r="I190" s="14">
        <f t="shared" si="70"/>
        <v>0</v>
      </c>
      <c r="J190" s="14">
        <f t="shared" si="70"/>
        <v>0</v>
      </c>
      <c r="K190" s="14">
        <f t="shared" si="70"/>
        <v>0</v>
      </c>
      <c r="L190" s="14">
        <f t="shared" si="70"/>
        <v>0</v>
      </c>
      <c r="M190" s="14">
        <f t="shared" si="70"/>
        <v>0</v>
      </c>
      <c r="N190" s="14">
        <f t="shared" si="70"/>
        <v>0</v>
      </c>
      <c r="O190" s="47">
        <f t="shared" si="70"/>
        <v>0</v>
      </c>
      <c r="P190" s="65">
        <f t="shared" si="57"/>
        <v>0</v>
      </c>
      <c r="Q190" s="47">
        <f>SUM(Q191,Q193,Q195,Q197)</f>
        <v>0</v>
      </c>
      <c r="R190" s="47">
        <f>SUM(R191,R193,R195,R197)</f>
        <v>0</v>
      </c>
      <c r="S190" s="65">
        <f t="shared" si="58"/>
        <v>0</v>
      </c>
    </row>
    <row r="191" spans="1:19" ht="25.5" hidden="1">
      <c r="A191" s="15"/>
      <c r="B191" s="23">
        <v>422210</v>
      </c>
      <c r="C191" s="17" t="s">
        <v>178</v>
      </c>
      <c r="D191" s="84">
        <f>SUM(D192)</f>
        <v>0</v>
      </c>
      <c r="E191" s="68">
        <f t="shared" ref="E191:O191" si="71">SUM(E192)</f>
        <v>0</v>
      </c>
      <c r="F191" s="18">
        <f t="shared" si="71"/>
        <v>0</v>
      </c>
      <c r="G191" s="18">
        <f t="shared" si="71"/>
        <v>0</v>
      </c>
      <c r="H191" s="18">
        <f t="shared" si="71"/>
        <v>0</v>
      </c>
      <c r="I191" s="18">
        <f t="shared" si="71"/>
        <v>0</v>
      </c>
      <c r="J191" s="18">
        <f t="shared" si="71"/>
        <v>0</v>
      </c>
      <c r="K191" s="18">
        <f t="shared" si="71"/>
        <v>0</v>
      </c>
      <c r="L191" s="18">
        <f t="shared" si="71"/>
        <v>0</v>
      </c>
      <c r="M191" s="18">
        <f t="shared" si="71"/>
        <v>0</v>
      </c>
      <c r="N191" s="18">
        <f t="shared" si="71"/>
        <v>0</v>
      </c>
      <c r="O191" s="48">
        <f t="shared" si="71"/>
        <v>0</v>
      </c>
      <c r="P191" s="65">
        <f t="shared" si="57"/>
        <v>0</v>
      </c>
      <c r="Q191" s="48">
        <f>SUM(Q192)</f>
        <v>0</v>
      </c>
      <c r="R191" s="48">
        <f>SUM(R192)</f>
        <v>0</v>
      </c>
      <c r="S191" s="65">
        <f t="shared" si="58"/>
        <v>0</v>
      </c>
    </row>
    <row r="192" spans="1:19" ht="25.5" hidden="1">
      <c r="A192" s="15"/>
      <c r="B192" s="23">
        <v>422211</v>
      </c>
      <c r="C192" s="17" t="s">
        <v>178</v>
      </c>
      <c r="D192" s="85"/>
      <c r="E192" s="69"/>
      <c r="F192" s="19"/>
      <c r="G192" s="19"/>
      <c r="H192" s="19"/>
      <c r="I192" s="19"/>
      <c r="J192" s="19"/>
      <c r="K192" s="19"/>
      <c r="L192" s="19"/>
      <c r="M192" s="19"/>
      <c r="N192" s="19"/>
      <c r="O192" s="49"/>
      <c r="P192" s="65">
        <f t="shared" si="57"/>
        <v>0</v>
      </c>
      <c r="Q192" s="49"/>
      <c r="R192" s="49"/>
      <c r="S192" s="65">
        <f t="shared" si="58"/>
        <v>0</v>
      </c>
    </row>
    <row r="193" spans="1:19" ht="38.25" hidden="1">
      <c r="A193" s="15"/>
      <c r="B193" s="23">
        <v>422220</v>
      </c>
      <c r="C193" s="17" t="s">
        <v>179</v>
      </c>
      <c r="D193" s="84">
        <f>SUM(D194)</f>
        <v>0</v>
      </c>
      <c r="E193" s="68">
        <f t="shared" ref="E193:O193" si="72">SUM(E194)</f>
        <v>0</v>
      </c>
      <c r="F193" s="18">
        <f t="shared" si="72"/>
        <v>0</v>
      </c>
      <c r="G193" s="18">
        <f t="shared" si="72"/>
        <v>0</v>
      </c>
      <c r="H193" s="18">
        <f t="shared" si="72"/>
        <v>0</v>
      </c>
      <c r="I193" s="18">
        <f t="shared" si="72"/>
        <v>0</v>
      </c>
      <c r="J193" s="18">
        <f t="shared" si="72"/>
        <v>0</v>
      </c>
      <c r="K193" s="18">
        <f t="shared" si="72"/>
        <v>0</v>
      </c>
      <c r="L193" s="18">
        <f t="shared" si="72"/>
        <v>0</v>
      </c>
      <c r="M193" s="18">
        <f t="shared" si="72"/>
        <v>0</v>
      </c>
      <c r="N193" s="18">
        <f t="shared" si="72"/>
        <v>0</v>
      </c>
      <c r="O193" s="48">
        <f t="shared" si="72"/>
        <v>0</v>
      </c>
      <c r="P193" s="65">
        <f t="shared" si="57"/>
        <v>0</v>
      </c>
      <c r="Q193" s="48">
        <f>SUM(Q194)</f>
        <v>0</v>
      </c>
      <c r="R193" s="48">
        <f>SUM(R194)</f>
        <v>0</v>
      </c>
      <c r="S193" s="65">
        <f t="shared" si="58"/>
        <v>0</v>
      </c>
    </row>
    <row r="194" spans="1:19" ht="38.25" hidden="1">
      <c r="A194" s="15"/>
      <c r="B194" s="23">
        <v>422221</v>
      </c>
      <c r="C194" s="17" t="s">
        <v>179</v>
      </c>
      <c r="D194" s="85"/>
      <c r="E194" s="69"/>
      <c r="F194" s="19"/>
      <c r="G194" s="19"/>
      <c r="H194" s="19"/>
      <c r="I194" s="19"/>
      <c r="J194" s="19"/>
      <c r="K194" s="19"/>
      <c r="L194" s="19"/>
      <c r="M194" s="19"/>
      <c r="N194" s="19"/>
      <c r="O194" s="49"/>
      <c r="P194" s="65">
        <f t="shared" si="57"/>
        <v>0</v>
      </c>
      <c r="Q194" s="49"/>
      <c r="R194" s="49"/>
      <c r="S194" s="65">
        <f t="shared" si="58"/>
        <v>0</v>
      </c>
    </row>
    <row r="195" spans="1:19" ht="25.5" hidden="1">
      <c r="A195" s="15"/>
      <c r="B195" s="23">
        <v>422230</v>
      </c>
      <c r="C195" s="17" t="s">
        <v>180</v>
      </c>
      <c r="D195" s="84">
        <f>SUM(D196)</f>
        <v>0</v>
      </c>
      <c r="E195" s="68">
        <f t="shared" ref="E195:O195" si="73">SUM(E196)</f>
        <v>0</v>
      </c>
      <c r="F195" s="18">
        <f t="shared" si="73"/>
        <v>0</v>
      </c>
      <c r="G195" s="18">
        <f t="shared" si="73"/>
        <v>0</v>
      </c>
      <c r="H195" s="18">
        <f t="shared" si="73"/>
        <v>0</v>
      </c>
      <c r="I195" s="18">
        <f t="shared" si="73"/>
        <v>0</v>
      </c>
      <c r="J195" s="18">
        <f t="shared" si="73"/>
        <v>0</v>
      </c>
      <c r="K195" s="18">
        <f t="shared" si="73"/>
        <v>0</v>
      </c>
      <c r="L195" s="18">
        <f t="shared" si="73"/>
        <v>0</v>
      </c>
      <c r="M195" s="18">
        <f t="shared" si="73"/>
        <v>0</v>
      </c>
      <c r="N195" s="18">
        <f t="shared" si="73"/>
        <v>0</v>
      </c>
      <c r="O195" s="48">
        <f t="shared" si="73"/>
        <v>0</v>
      </c>
      <c r="P195" s="65">
        <f t="shared" si="57"/>
        <v>0</v>
      </c>
      <c r="Q195" s="48">
        <f>SUM(Q196)</f>
        <v>0</v>
      </c>
      <c r="R195" s="48">
        <f>SUM(R196)</f>
        <v>0</v>
      </c>
      <c r="S195" s="65">
        <f t="shared" si="58"/>
        <v>0</v>
      </c>
    </row>
    <row r="196" spans="1:19" ht="25.5" hidden="1">
      <c r="A196" s="15"/>
      <c r="B196" s="23">
        <v>422231</v>
      </c>
      <c r="C196" s="17" t="s">
        <v>181</v>
      </c>
      <c r="D196" s="85"/>
      <c r="E196" s="69"/>
      <c r="F196" s="19"/>
      <c r="G196" s="19"/>
      <c r="H196" s="19"/>
      <c r="I196" s="19"/>
      <c r="J196" s="19"/>
      <c r="K196" s="19"/>
      <c r="L196" s="19"/>
      <c r="M196" s="19"/>
      <c r="N196" s="19"/>
      <c r="O196" s="49"/>
      <c r="P196" s="65">
        <f t="shared" si="57"/>
        <v>0</v>
      </c>
      <c r="Q196" s="49"/>
      <c r="R196" s="49"/>
      <c r="S196" s="65">
        <f t="shared" si="58"/>
        <v>0</v>
      </c>
    </row>
    <row r="197" spans="1:19" hidden="1">
      <c r="A197" s="15"/>
      <c r="B197" s="23">
        <v>422290</v>
      </c>
      <c r="C197" s="17" t="s">
        <v>171</v>
      </c>
      <c r="D197" s="84">
        <f>SUM(D198:D201)</f>
        <v>0</v>
      </c>
      <c r="E197" s="68">
        <f t="shared" ref="E197:O197" si="74">SUM(E198:E201)</f>
        <v>0</v>
      </c>
      <c r="F197" s="18">
        <f t="shared" si="74"/>
        <v>0</v>
      </c>
      <c r="G197" s="18">
        <f t="shared" si="74"/>
        <v>0</v>
      </c>
      <c r="H197" s="18">
        <f t="shared" si="74"/>
        <v>0</v>
      </c>
      <c r="I197" s="18">
        <f t="shared" si="74"/>
        <v>0</v>
      </c>
      <c r="J197" s="18">
        <f t="shared" si="74"/>
        <v>0</v>
      </c>
      <c r="K197" s="18">
        <f t="shared" si="74"/>
        <v>0</v>
      </c>
      <c r="L197" s="18">
        <f t="shared" si="74"/>
        <v>0</v>
      </c>
      <c r="M197" s="18">
        <f t="shared" si="74"/>
        <v>0</v>
      </c>
      <c r="N197" s="18">
        <f t="shared" si="74"/>
        <v>0</v>
      </c>
      <c r="O197" s="48">
        <f t="shared" si="74"/>
        <v>0</v>
      </c>
      <c r="P197" s="65">
        <f t="shared" si="57"/>
        <v>0</v>
      </c>
      <c r="Q197" s="48">
        <f>SUM(Q198:Q201)</f>
        <v>0</v>
      </c>
      <c r="R197" s="48">
        <f>SUM(R198:R201)</f>
        <v>0</v>
      </c>
      <c r="S197" s="65">
        <f t="shared" si="58"/>
        <v>0</v>
      </c>
    </row>
    <row r="198" spans="1:19" ht="25.5" hidden="1">
      <c r="A198" s="15"/>
      <c r="B198" s="23">
        <v>422291</v>
      </c>
      <c r="C198" s="17" t="s">
        <v>182</v>
      </c>
      <c r="D198" s="85"/>
      <c r="E198" s="69"/>
      <c r="F198" s="19"/>
      <c r="G198" s="19"/>
      <c r="H198" s="19"/>
      <c r="I198" s="19"/>
      <c r="J198" s="19"/>
      <c r="K198" s="19"/>
      <c r="L198" s="19"/>
      <c r="M198" s="19"/>
      <c r="N198" s="19"/>
      <c r="O198" s="49"/>
      <c r="P198" s="65">
        <f t="shared" si="57"/>
        <v>0</v>
      </c>
      <c r="Q198" s="49"/>
      <c r="R198" s="49"/>
      <c r="S198" s="65">
        <f t="shared" si="58"/>
        <v>0</v>
      </c>
    </row>
    <row r="199" spans="1:19" hidden="1">
      <c r="A199" s="15"/>
      <c r="B199" s="23">
        <v>422292</v>
      </c>
      <c r="C199" s="17" t="s">
        <v>173</v>
      </c>
      <c r="D199" s="85"/>
      <c r="E199" s="69"/>
      <c r="F199" s="19"/>
      <c r="G199" s="19"/>
      <c r="H199" s="19"/>
      <c r="I199" s="19"/>
      <c r="J199" s="19"/>
      <c r="K199" s="19"/>
      <c r="L199" s="19"/>
      <c r="M199" s="19"/>
      <c r="N199" s="19"/>
      <c r="O199" s="49"/>
      <c r="P199" s="65">
        <f t="shared" si="57"/>
        <v>0</v>
      </c>
      <c r="Q199" s="49"/>
      <c r="R199" s="49"/>
      <c r="S199" s="65">
        <f t="shared" si="58"/>
        <v>0</v>
      </c>
    </row>
    <row r="200" spans="1:19" ht="25.5" hidden="1">
      <c r="A200" s="15"/>
      <c r="B200" s="23">
        <v>422293</v>
      </c>
      <c r="C200" s="17" t="s">
        <v>175</v>
      </c>
      <c r="D200" s="85"/>
      <c r="E200" s="69"/>
      <c r="F200" s="19"/>
      <c r="G200" s="19"/>
      <c r="H200" s="19"/>
      <c r="I200" s="19"/>
      <c r="J200" s="19"/>
      <c r="K200" s="19"/>
      <c r="L200" s="19"/>
      <c r="M200" s="19"/>
      <c r="N200" s="19"/>
      <c r="O200" s="49"/>
      <c r="P200" s="65">
        <f t="shared" si="57"/>
        <v>0</v>
      </c>
      <c r="Q200" s="49"/>
      <c r="R200" s="49"/>
      <c r="S200" s="65">
        <f t="shared" si="58"/>
        <v>0</v>
      </c>
    </row>
    <row r="201" spans="1:19" ht="25.5" hidden="1">
      <c r="A201" s="15"/>
      <c r="B201" s="23">
        <v>422299</v>
      </c>
      <c r="C201" s="17" t="s">
        <v>183</v>
      </c>
      <c r="D201" s="85"/>
      <c r="E201" s="69"/>
      <c r="F201" s="19"/>
      <c r="G201" s="19"/>
      <c r="H201" s="19"/>
      <c r="I201" s="19"/>
      <c r="J201" s="19"/>
      <c r="K201" s="19"/>
      <c r="L201" s="19"/>
      <c r="M201" s="19"/>
      <c r="N201" s="19"/>
      <c r="O201" s="49"/>
      <c r="P201" s="65">
        <f t="shared" si="57"/>
        <v>0</v>
      </c>
      <c r="Q201" s="49"/>
      <c r="R201" s="49"/>
      <c r="S201" s="65">
        <f t="shared" si="58"/>
        <v>0</v>
      </c>
    </row>
    <row r="202" spans="1:19" ht="25.5">
      <c r="A202" s="15"/>
      <c r="B202" s="27">
        <v>422300</v>
      </c>
      <c r="C202" s="13" t="s">
        <v>184</v>
      </c>
      <c r="D202" s="83">
        <f>SUM(D203+D205)</f>
        <v>150000</v>
      </c>
      <c r="E202" s="67">
        <f t="shared" ref="E202:O202" si="75">SUM(E203+E205)</f>
        <v>0</v>
      </c>
      <c r="F202" s="14">
        <f t="shared" si="75"/>
        <v>0</v>
      </c>
      <c r="G202" s="14">
        <f t="shared" si="75"/>
        <v>150000</v>
      </c>
      <c r="H202" s="14">
        <f t="shared" si="75"/>
        <v>0</v>
      </c>
      <c r="I202" s="14">
        <f t="shared" si="75"/>
        <v>0</v>
      </c>
      <c r="J202" s="14">
        <f t="shared" si="75"/>
        <v>0</v>
      </c>
      <c r="K202" s="14">
        <f t="shared" si="75"/>
        <v>0</v>
      </c>
      <c r="L202" s="14">
        <f t="shared" si="75"/>
        <v>0</v>
      </c>
      <c r="M202" s="14">
        <f t="shared" si="75"/>
        <v>0</v>
      </c>
      <c r="N202" s="14">
        <f t="shared" si="75"/>
        <v>0</v>
      </c>
      <c r="O202" s="47">
        <f t="shared" si="75"/>
        <v>0</v>
      </c>
      <c r="P202" s="65">
        <f t="shared" si="57"/>
        <v>150000</v>
      </c>
      <c r="Q202" s="47">
        <f>SUM(Q203+Q205)</f>
        <v>0</v>
      </c>
      <c r="R202" s="47">
        <f>SUM(R203+R205)</f>
        <v>0</v>
      </c>
      <c r="S202" s="65">
        <f t="shared" si="58"/>
        <v>150000</v>
      </c>
    </row>
    <row r="203" spans="1:19" ht="25.5">
      <c r="A203" s="15"/>
      <c r="B203" s="23">
        <v>422320</v>
      </c>
      <c r="C203" s="17" t="s">
        <v>185</v>
      </c>
      <c r="D203" s="84">
        <f>SUM(D204)</f>
        <v>150000</v>
      </c>
      <c r="E203" s="68">
        <f t="shared" ref="E203:O203" si="76">SUM(E204)</f>
        <v>0</v>
      </c>
      <c r="F203" s="18">
        <f t="shared" si="76"/>
        <v>0</v>
      </c>
      <c r="G203" s="18">
        <f t="shared" si="76"/>
        <v>150000</v>
      </c>
      <c r="H203" s="18">
        <f t="shared" si="76"/>
        <v>0</v>
      </c>
      <c r="I203" s="18">
        <f t="shared" si="76"/>
        <v>0</v>
      </c>
      <c r="J203" s="18">
        <f t="shared" si="76"/>
        <v>0</v>
      </c>
      <c r="K203" s="18">
        <f t="shared" si="76"/>
        <v>0</v>
      </c>
      <c r="L203" s="18">
        <f t="shared" si="76"/>
        <v>0</v>
      </c>
      <c r="M203" s="18">
        <f t="shared" si="76"/>
        <v>0</v>
      </c>
      <c r="N203" s="18">
        <f t="shared" si="76"/>
        <v>0</v>
      </c>
      <c r="O203" s="48">
        <f t="shared" si="76"/>
        <v>0</v>
      </c>
      <c r="P203" s="65">
        <f t="shared" si="57"/>
        <v>150000</v>
      </c>
      <c r="Q203" s="48">
        <f>SUM(Q204)</f>
        <v>0</v>
      </c>
      <c r="R203" s="48">
        <f>SUM(R204)</f>
        <v>0</v>
      </c>
      <c r="S203" s="65">
        <f t="shared" si="58"/>
        <v>150000</v>
      </c>
    </row>
    <row r="204" spans="1:19" ht="52.5" customHeight="1">
      <c r="A204" s="15"/>
      <c r="B204" s="23">
        <v>422321</v>
      </c>
      <c r="C204" s="17" t="s">
        <v>186</v>
      </c>
      <c r="D204" s="85">
        <v>150000</v>
      </c>
      <c r="E204" s="69"/>
      <c r="F204" s="19"/>
      <c r="G204" s="19">
        <v>150000</v>
      </c>
      <c r="H204" s="19"/>
      <c r="I204" s="19"/>
      <c r="J204" s="19"/>
      <c r="K204" s="19"/>
      <c r="L204" s="19"/>
      <c r="M204" s="19"/>
      <c r="N204" s="19"/>
      <c r="O204" s="49"/>
      <c r="P204" s="65">
        <f t="shared" si="57"/>
        <v>150000</v>
      </c>
      <c r="Q204" s="49"/>
      <c r="R204" s="49"/>
      <c r="S204" s="65">
        <f t="shared" si="58"/>
        <v>150000</v>
      </c>
    </row>
    <row r="205" spans="1:19" ht="25.5" hidden="1">
      <c r="A205" s="15"/>
      <c r="B205" s="23">
        <v>422390</v>
      </c>
      <c r="C205" s="17" t="s">
        <v>187</v>
      </c>
      <c r="D205" s="86">
        <f>SUM(D206:D208)</f>
        <v>0</v>
      </c>
      <c r="E205" s="70">
        <f t="shared" ref="E205:O205" si="77">SUM(E206:E208)</f>
        <v>0</v>
      </c>
      <c r="F205" s="20">
        <f t="shared" si="77"/>
        <v>0</v>
      </c>
      <c r="G205" s="20">
        <f t="shared" si="77"/>
        <v>0</v>
      </c>
      <c r="H205" s="20">
        <f t="shared" si="77"/>
        <v>0</v>
      </c>
      <c r="I205" s="20">
        <f t="shared" si="77"/>
        <v>0</v>
      </c>
      <c r="J205" s="20">
        <f t="shared" si="77"/>
        <v>0</v>
      </c>
      <c r="K205" s="20">
        <f t="shared" si="77"/>
        <v>0</v>
      </c>
      <c r="L205" s="20">
        <f t="shared" si="77"/>
        <v>0</v>
      </c>
      <c r="M205" s="20">
        <f t="shared" si="77"/>
        <v>0</v>
      </c>
      <c r="N205" s="20">
        <f t="shared" si="77"/>
        <v>0</v>
      </c>
      <c r="O205" s="50">
        <f t="shared" si="77"/>
        <v>0</v>
      </c>
      <c r="P205" s="65">
        <f t="shared" si="57"/>
        <v>0</v>
      </c>
      <c r="Q205" s="50">
        <f>SUM(Q206:Q208)</f>
        <v>0</v>
      </c>
      <c r="R205" s="50">
        <f>SUM(R206:R208)</f>
        <v>0</v>
      </c>
      <c r="S205" s="65">
        <f t="shared" si="58"/>
        <v>0</v>
      </c>
    </row>
    <row r="206" spans="1:19" hidden="1">
      <c r="A206" s="15"/>
      <c r="B206" s="23">
        <v>422391</v>
      </c>
      <c r="C206" s="17" t="s">
        <v>188</v>
      </c>
      <c r="D206" s="85"/>
      <c r="E206" s="69"/>
      <c r="F206" s="19"/>
      <c r="G206" s="19"/>
      <c r="H206" s="19"/>
      <c r="I206" s="19"/>
      <c r="J206" s="19"/>
      <c r="K206" s="19"/>
      <c r="L206" s="19"/>
      <c r="M206" s="19"/>
      <c r="N206" s="19"/>
      <c r="O206" s="49"/>
      <c r="P206" s="65">
        <f t="shared" si="57"/>
        <v>0</v>
      </c>
      <c r="Q206" s="49"/>
      <c r="R206" s="49"/>
      <c r="S206" s="65">
        <f t="shared" si="58"/>
        <v>0</v>
      </c>
    </row>
    <row r="207" spans="1:19" ht="76.5" hidden="1">
      <c r="A207" s="15"/>
      <c r="B207" s="23">
        <v>422394</v>
      </c>
      <c r="C207" s="17" t="s">
        <v>189</v>
      </c>
      <c r="D207" s="85"/>
      <c r="E207" s="69"/>
      <c r="F207" s="19"/>
      <c r="G207" s="19"/>
      <c r="H207" s="19"/>
      <c r="I207" s="19"/>
      <c r="J207" s="19"/>
      <c r="K207" s="19"/>
      <c r="L207" s="19"/>
      <c r="M207" s="19"/>
      <c r="N207" s="19"/>
      <c r="O207" s="49"/>
      <c r="P207" s="65">
        <f t="shared" si="57"/>
        <v>0</v>
      </c>
      <c r="Q207" s="49"/>
      <c r="R207" s="49"/>
      <c r="S207" s="65">
        <f t="shared" si="58"/>
        <v>0</v>
      </c>
    </row>
    <row r="208" spans="1:19" ht="25.5" hidden="1">
      <c r="A208" s="15"/>
      <c r="B208" s="23">
        <v>422399</v>
      </c>
      <c r="C208" s="17" t="s">
        <v>190</v>
      </c>
      <c r="D208" s="85"/>
      <c r="E208" s="69"/>
      <c r="F208" s="19"/>
      <c r="G208" s="19"/>
      <c r="H208" s="19"/>
      <c r="I208" s="19"/>
      <c r="J208" s="19"/>
      <c r="K208" s="19"/>
      <c r="L208" s="19"/>
      <c r="M208" s="19"/>
      <c r="N208" s="19"/>
      <c r="O208" s="49"/>
      <c r="P208" s="65">
        <f t="shared" si="57"/>
        <v>0</v>
      </c>
      <c r="Q208" s="49"/>
      <c r="R208" s="49"/>
      <c r="S208" s="65">
        <f t="shared" si="58"/>
        <v>0</v>
      </c>
    </row>
    <row r="209" spans="1:19" hidden="1">
      <c r="A209" s="15"/>
      <c r="B209" s="27">
        <v>422400</v>
      </c>
      <c r="C209" s="13" t="s">
        <v>191</v>
      </c>
      <c r="D209" s="88">
        <f>SUM(D210)</f>
        <v>0</v>
      </c>
      <c r="E209" s="72">
        <f t="shared" ref="E209:O209" si="78">SUM(E210)</f>
        <v>0</v>
      </c>
      <c r="F209" s="25">
        <f t="shared" si="78"/>
        <v>0</v>
      </c>
      <c r="G209" s="25">
        <f t="shared" si="78"/>
        <v>0</v>
      </c>
      <c r="H209" s="25">
        <f t="shared" si="78"/>
        <v>0</v>
      </c>
      <c r="I209" s="25">
        <f t="shared" si="78"/>
        <v>0</v>
      </c>
      <c r="J209" s="25">
        <f t="shared" si="78"/>
        <v>0</v>
      </c>
      <c r="K209" s="25">
        <f t="shared" si="78"/>
        <v>0</v>
      </c>
      <c r="L209" s="25">
        <f t="shared" si="78"/>
        <v>0</v>
      </c>
      <c r="M209" s="25">
        <f t="shared" si="78"/>
        <v>0</v>
      </c>
      <c r="N209" s="25">
        <f t="shared" si="78"/>
        <v>0</v>
      </c>
      <c r="O209" s="53">
        <f t="shared" si="78"/>
        <v>0</v>
      </c>
      <c r="P209" s="65">
        <f t="shared" si="57"/>
        <v>0</v>
      </c>
      <c r="Q209" s="53">
        <f>SUM(Q210)</f>
        <v>0</v>
      </c>
      <c r="R209" s="53">
        <f>SUM(R210)</f>
        <v>0</v>
      </c>
      <c r="S209" s="65">
        <f t="shared" si="58"/>
        <v>0</v>
      </c>
    </row>
    <row r="210" spans="1:19" hidden="1">
      <c r="A210" s="15"/>
      <c r="B210" s="23">
        <v>422410</v>
      </c>
      <c r="C210" s="17" t="s">
        <v>191</v>
      </c>
      <c r="D210" s="86">
        <f>SUM(D211:D212)</f>
        <v>0</v>
      </c>
      <c r="E210" s="70">
        <f t="shared" ref="E210:O210" si="79">SUM(E211:E212)</f>
        <v>0</v>
      </c>
      <c r="F210" s="20">
        <f t="shared" si="79"/>
        <v>0</v>
      </c>
      <c r="G210" s="20">
        <f t="shared" si="79"/>
        <v>0</v>
      </c>
      <c r="H210" s="20">
        <f t="shared" si="79"/>
        <v>0</v>
      </c>
      <c r="I210" s="20">
        <f t="shared" si="79"/>
        <v>0</v>
      </c>
      <c r="J210" s="20">
        <f t="shared" si="79"/>
        <v>0</v>
      </c>
      <c r="K210" s="20">
        <f t="shared" si="79"/>
        <v>0</v>
      </c>
      <c r="L210" s="20">
        <f t="shared" si="79"/>
        <v>0</v>
      </c>
      <c r="M210" s="20">
        <f t="shared" si="79"/>
        <v>0</v>
      </c>
      <c r="N210" s="20">
        <f t="shared" si="79"/>
        <v>0</v>
      </c>
      <c r="O210" s="50">
        <f t="shared" si="79"/>
        <v>0</v>
      </c>
      <c r="P210" s="65">
        <f t="shared" si="57"/>
        <v>0</v>
      </c>
      <c r="Q210" s="50">
        <f>SUM(Q211:Q212)</f>
        <v>0</v>
      </c>
      <c r="R210" s="50">
        <f>SUM(R211:R212)</f>
        <v>0</v>
      </c>
      <c r="S210" s="65">
        <f t="shared" si="58"/>
        <v>0</v>
      </c>
    </row>
    <row r="211" spans="1:19" hidden="1">
      <c r="A211" s="15"/>
      <c r="B211" s="23">
        <v>422411</v>
      </c>
      <c r="C211" s="17" t="s">
        <v>192</v>
      </c>
      <c r="D211" s="85"/>
      <c r="E211" s="69"/>
      <c r="F211" s="19"/>
      <c r="G211" s="19"/>
      <c r="H211" s="19"/>
      <c r="I211" s="19"/>
      <c r="J211" s="19"/>
      <c r="K211" s="19"/>
      <c r="L211" s="19"/>
      <c r="M211" s="19"/>
      <c r="N211" s="19"/>
      <c r="O211" s="49"/>
      <c r="P211" s="65">
        <f t="shared" si="57"/>
        <v>0</v>
      </c>
      <c r="Q211" s="49"/>
      <c r="R211" s="49"/>
      <c r="S211" s="65">
        <f t="shared" si="58"/>
        <v>0</v>
      </c>
    </row>
    <row r="212" spans="1:19" ht="38.25" hidden="1">
      <c r="A212" s="15"/>
      <c r="B212" s="23">
        <v>422412</v>
      </c>
      <c r="C212" s="17" t="s">
        <v>193</v>
      </c>
      <c r="D212" s="85"/>
      <c r="E212" s="69"/>
      <c r="F212" s="19"/>
      <c r="G212" s="19"/>
      <c r="H212" s="19"/>
      <c r="I212" s="19"/>
      <c r="J212" s="19"/>
      <c r="K212" s="19"/>
      <c r="L212" s="19"/>
      <c r="M212" s="19"/>
      <c r="N212" s="19"/>
      <c r="O212" s="49"/>
      <c r="P212" s="65">
        <f t="shared" si="57"/>
        <v>0</v>
      </c>
      <c r="Q212" s="49"/>
      <c r="R212" s="49"/>
      <c r="S212" s="65">
        <f t="shared" si="58"/>
        <v>0</v>
      </c>
    </row>
    <row r="213" spans="1:19" hidden="1">
      <c r="A213" s="11"/>
      <c r="B213" s="27">
        <v>422900</v>
      </c>
      <c r="C213" s="13" t="s">
        <v>194</v>
      </c>
      <c r="D213" s="88">
        <f>SUM(D214)</f>
        <v>0</v>
      </c>
      <c r="E213" s="72">
        <f t="shared" ref="E213:O214" si="80">SUM(E214)</f>
        <v>0</v>
      </c>
      <c r="F213" s="25">
        <f t="shared" si="80"/>
        <v>0</v>
      </c>
      <c r="G213" s="25">
        <f t="shared" si="80"/>
        <v>0</v>
      </c>
      <c r="H213" s="25">
        <f t="shared" si="80"/>
        <v>0</v>
      </c>
      <c r="I213" s="25">
        <f t="shared" si="80"/>
        <v>0</v>
      </c>
      <c r="J213" s="25">
        <f t="shared" si="80"/>
        <v>0</v>
      </c>
      <c r="K213" s="25">
        <f t="shared" si="80"/>
        <v>0</v>
      </c>
      <c r="L213" s="25">
        <f t="shared" si="80"/>
        <v>0</v>
      </c>
      <c r="M213" s="25">
        <f t="shared" si="80"/>
        <v>0</v>
      </c>
      <c r="N213" s="25">
        <f t="shared" si="80"/>
        <v>0</v>
      </c>
      <c r="O213" s="53">
        <f t="shared" si="80"/>
        <v>0</v>
      </c>
      <c r="P213" s="65">
        <f t="shared" si="57"/>
        <v>0</v>
      </c>
      <c r="Q213" s="53">
        <f>SUM(Q214)</f>
        <v>0</v>
      </c>
      <c r="R213" s="53">
        <f>SUM(R214)</f>
        <v>0</v>
      </c>
      <c r="S213" s="65">
        <f t="shared" si="58"/>
        <v>0</v>
      </c>
    </row>
    <row r="214" spans="1:19" hidden="1">
      <c r="A214" s="15"/>
      <c r="B214" s="23">
        <v>422910</v>
      </c>
      <c r="C214" s="17" t="s">
        <v>194</v>
      </c>
      <c r="D214" s="86">
        <f>SUM(D215)</f>
        <v>0</v>
      </c>
      <c r="E214" s="70">
        <f t="shared" si="80"/>
        <v>0</v>
      </c>
      <c r="F214" s="20">
        <f t="shared" si="80"/>
        <v>0</v>
      </c>
      <c r="G214" s="20">
        <f t="shared" si="80"/>
        <v>0</v>
      </c>
      <c r="H214" s="20">
        <f t="shared" si="80"/>
        <v>0</v>
      </c>
      <c r="I214" s="20">
        <f t="shared" si="80"/>
        <v>0</v>
      </c>
      <c r="J214" s="20">
        <f t="shared" si="80"/>
        <v>0</v>
      </c>
      <c r="K214" s="20">
        <f t="shared" si="80"/>
        <v>0</v>
      </c>
      <c r="L214" s="20">
        <f t="shared" si="80"/>
        <v>0</v>
      </c>
      <c r="M214" s="20">
        <f t="shared" si="80"/>
        <v>0</v>
      </c>
      <c r="N214" s="20">
        <f t="shared" si="80"/>
        <v>0</v>
      </c>
      <c r="O214" s="50">
        <f t="shared" si="80"/>
        <v>0</v>
      </c>
      <c r="P214" s="65">
        <f t="shared" si="57"/>
        <v>0</v>
      </c>
      <c r="Q214" s="50">
        <f>SUM(Q215)</f>
        <v>0</v>
      </c>
      <c r="R214" s="50">
        <f>SUM(R215)</f>
        <v>0</v>
      </c>
      <c r="S214" s="65">
        <f t="shared" si="58"/>
        <v>0</v>
      </c>
    </row>
    <row r="215" spans="1:19" ht="25.5" hidden="1">
      <c r="A215" s="15"/>
      <c r="B215" s="23">
        <v>422911</v>
      </c>
      <c r="C215" s="17" t="s">
        <v>195</v>
      </c>
      <c r="D215" s="86"/>
      <c r="E215" s="70"/>
      <c r="F215" s="20"/>
      <c r="G215" s="20"/>
      <c r="H215" s="20"/>
      <c r="I215" s="20"/>
      <c r="J215" s="20"/>
      <c r="K215" s="20"/>
      <c r="L215" s="20"/>
      <c r="M215" s="20"/>
      <c r="N215" s="20"/>
      <c r="O215" s="50"/>
      <c r="P215" s="65">
        <f t="shared" si="57"/>
        <v>0</v>
      </c>
      <c r="Q215" s="50"/>
      <c r="R215" s="50"/>
      <c r="S215" s="65">
        <f t="shared" si="58"/>
        <v>0</v>
      </c>
    </row>
    <row r="216" spans="1:19">
      <c r="A216" s="11"/>
      <c r="B216" s="27">
        <v>423000</v>
      </c>
      <c r="C216" s="21" t="s">
        <v>196</v>
      </c>
      <c r="D216" s="83">
        <f t="shared" ref="D216:O216" si="81">SUM(D217,D224,D231,D241,D256,D272,D278,D282)</f>
        <v>3370000</v>
      </c>
      <c r="E216" s="67">
        <f t="shared" si="81"/>
        <v>2240000</v>
      </c>
      <c r="F216" s="14">
        <f t="shared" si="81"/>
        <v>0</v>
      </c>
      <c r="G216" s="14">
        <f t="shared" si="81"/>
        <v>160000</v>
      </c>
      <c r="H216" s="14">
        <f t="shared" si="81"/>
        <v>0</v>
      </c>
      <c r="I216" s="14">
        <f t="shared" si="81"/>
        <v>170000</v>
      </c>
      <c r="J216" s="14">
        <f t="shared" si="81"/>
        <v>0</v>
      </c>
      <c r="K216" s="14">
        <f t="shared" si="81"/>
        <v>0</v>
      </c>
      <c r="L216" s="14">
        <f t="shared" si="81"/>
        <v>0</v>
      </c>
      <c r="M216" s="14">
        <f t="shared" si="81"/>
        <v>0</v>
      </c>
      <c r="N216" s="14">
        <f t="shared" si="81"/>
        <v>0</v>
      </c>
      <c r="O216" s="47">
        <f t="shared" si="81"/>
        <v>500000</v>
      </c>
      <c r="P216" s="65">
        <f t="shared" si="57"/>
        <v>3070000</v>
      </c>
      <c r="Q216" s="47">
        <f>SUM(Q217,Q224,Q231,Q241,Q256,Q272,Q278,Q282)</f>
        <v>0</v>
      </c>
      <c r="R216" s="47">
        <f>SUM(R217,R224,R231,R241,R256,R272,R278,R282)</f>
        <v>0</v>
      </c>
      <c r="S216" s="65">
        <f t="shared" si="58"/>
        <v>3070000</v>
      </c>
    </row>
    <row r="217" spans="1:19">
      <c r="A217" s="11"/>
      <c r="B217" s="27">
        <v>423100</v>
      </c>
      <c r="C217" s="13" t="s">
        <v>197</v>
      </c>
      <c r="D217" s="83">
        <f>SUM(D218+D220+D222)</f>
        <v>0</v>
      </c>
      <c r="E217" s="67">
        <f t="shared" ref="E217:O217" si="82">SUM(E218+E220+E222)</f>
        <v>0</v>
      </c>
      <c r="F217" s="14">
        <f t="shared" si="82"/>
        <v>0</v>
      </c>
      <c r="G217" s="14">
        <f t="shared" si="82"/>
        <v>0</v>
      </c>
      <c r="H217" s="14">
        <f t="shared" si="82"/>
        <v>0</v>
      </c>
      <c r="I217" s="14">
        <f t="shared" si="82"/>
        <v>0</v>
      </c>
      <c r="J217" s="14">
        <f t="shared" si="82"/>
        <v>0</v>
      </c>
      <c r="K217" s="14">
        <f t="shared" si="82"/>
        <v>0</v>
      </c>
      <c r="L217" s="14">
        <f t="shared" si="82"/>
        <v>0</v>
      </c>
      <c r="M217" s="14">
        <f t="shared" si="82"/>
        <v>0</v>
      </c>
      <c r="N217" s="14">
        <f t="shared" si="82"/>
        <v>0</v>
      </c>
      <c r="O217" s="47">
        <f t="shared" si="82"/>
        <v>0</v>
      </c>
      <c r="P217" s="65">
        <f t="shared" si="57"/>
        <v>0</v>
      </c>
      <c r="Q217" s="47">
        <f>SUM(Q218+Q220+Q222)</f>
        <v>0</v>
      </c>
      <c r="R217" s="47">
        <f>SUM(R218+R220+R222)</f>
        <v>0</v>
      </c>
      <c r="S217" s="65">
        <f t="shared" si="58"/>
        <v>0</v>
      </c>
    </row>
    <row r="218" spans="1:19">
      <c r="A218" s="15"/>
      <c r="B218" s="23">
        <v>423110</v>
      </c>
      <c r="C218" s="17" t="s">
        <v>198</v>
      </c>
      <c r="D218" s="84">
        <f>SUM(D219)</f>
        <v>0</v>
      </c>
      <c r="E218" s="68">
        <f t="shared" ref="E218:O218" si="83">SUM(E219)</f>
        <v>0</v>
      </c>
      <c r="F218" s="18">
        <f t="shared" si="83"/>
        <v>0</v>
      </c>
      <c r="G218" s="18">
        <f t="shared" si="83"/>
        <v>0</v>
      </c>
      <c r="H218" s="18">
        <f t="shared" si="83"/>
        <v>0</v>
      </c>
      <c r="I218" s="18">
        <f t="shared" si="83"/>
        <v>0</v>
      </c>
      <c r="J218" s="18">
        <f t="shared" si="83"/>
        <v>0</v>
      </c>
      <c r="K218" s="18">
        <f t="shared" si="83"/>
        <v>0</v>
      </c>
      <c r="L218" s="18">
        <f t="shared" si="83"/>
        <v>0</v>
      </c>
      <c r="M218" s="18">
        <f t="shared" si="83"/>
        <v>0</v>
      </c>
      <c r="N218" s="18">
        <f t="shared" si="83"/>
        <v>0</v>
      </c>
      <c r="O218" s="48">
        <f t="shared" si="83"/>
        <v>0</v>
      </c>
      <c r="P218" s="65">
        <f t="shared" si="57"/>
        <v>0</v>
      </c>
      <c r="Q218" s="48">
        <f>SUM(Q219)</f>
        <v>0</v>
      </c>
      <c r="R218" s="48">
        <f>SUM(R219)</f>
        <v>0</v>
      </c>
      <c r="S218" s="65">
        <f t="shared" si="58"/>
        <v>0</v>
      </c>
    </row>
    <row r="219" spans="1:19">
      <c r="A219" s="15"/>
      <c r="B219" s="23">
        <v>423111</v>
      </c>
      <c r="C219" s="17" t="s">
        <v>198</v>
      </c>
      <c r="D219" s="85"/>
      <c r="E219" s="69"/>
      <c r="F219" s="19"/>
      <c r="G219" s="19"/>
      <c r="H219" s="19"/>
      <c r="I219" s="19"/>
      <c r="J219" s="19"/>
      <c r="K219" s="19"/>
      <c r="L219" s="19"/>
      <c r="M219" s="19"/>
      <c r="N219" s="19"/>
      <c r="O219" s="49"/>
      <c r="P219" s="65">
        <f t="shared" si="57"/>
        <v>0</v>
      </c>
      <c r="Q219" s="49"/>
      <c r="R219" s="49"/>
      <c r="S219" s="65">
        <f t="shared" si="58"/>
        <v>0</v>
      </c>
    </row>
    <row r="220" spans="1:19">
      <c r="A220" s="15"/>
      <c r="B220" s="23">
        <v>423130</v>
      </c>
      <c r="C220" s="17" t="s">
        <v>199</v>
      </c>
      <c r="D220" s="86">
        <f>SUM(D221)</f>
        <v>0</v>
      </c>
      <c r="E220" s="70">
        <f t="shared" ref="E220:O220" si="84">SUM(E221)</f>
        <v>0</v>
      </c>
      <c r="F220" s="20">
        <f t="shared" si="84"/>
        <v>0</v>
      </c>
      <c r="G220" s="20">
        <f t="shared" si="84"/>
        <v>0</v>
      </c>
      <c r="H220" s="20">
        <f t="shared" si="84"/>
        <v>0</v>
      </c>
      <c r="I220" s="20">
        <f t="shared" si="84"/>
        <v>0</v>
      </c>
      <c r="J220" s="20">
        <f t="shared" si="84"/>
        <v>0</v>
      </c>
      <c r="K220" s="20">
        <f t="shared" si="84"/>
        <v>0</v>
      </c>
      <c r="L220" s="20">
        <f t="shared" si="84"/>
        <v>0</v>
      </c>
      <c r="M220" s="20">
        <f t="shared" si="84"/>
        <v>0</v>
      </c>
      <c r="N220" s="20">
        <f t="shared" si="84"/>
        <v>0</v>
      </c>
      <c r="O220" s="50">
        <f t="shared" si="84"/>
        <v>0</v>
      </c>
      <c r="P220" s="65">
        <f t="shared" si="57"/>
        <v>0</v>
      </c>
      <c r="Q220" s="50">
        <f>SUM(Q221)</f>
        <v>0</v>
      </c>
      <c r="R220" s="50">
        <f>SUM(R221)</f>
        <v>0</v>
      </c>
      <c r="S220" s="65">
        <f t="shared" si="58"/>
        <v>0</v>
      </c>
    </row>
    <row r="221" spans="1:19" ht="25.5">
      <c r="A221" s="15"/>
      <c r="B221" s="23">
        <v>423131</v>
      </c>
      <c r="C221" s="17" t="s">
        <v>200</v>
      </c>
      <c r="D221" s="85"/>
      <c r="E221" s="69"/>
      <c r="F221" s="19"/>
      <c r="G221" s="19"/>
      <c r="H221" s="19"/>
      <c r="I221" s="19"/>
      <c r="J221" s="19"/>
      <c r="K221" s="19"/>
      <c r="L221" s="19"/>
      <c r="M221" s="19"/>
      <c r="N221" s="19"/>
      <c r="O221" s="49"/>
      <c r="P221" s="65">
        <f t="shared" si="57"/>
        <v>0</v>
      </c>
      <c r="Q221" s="49"/>
      <c r="R221" s="49"/>
      <c r="S221" s="65">
        <f t="shared" si="58"/>
        <v>0</v>
      </c>
    </row>
    <row r="222" spans="1:19">
      <c r="A222" s="15"/>
      <c r="B222" s="23">
        <v>423190</v>
      </c>
      <c r="C222" s="17" t="s">
        <v>201</v>
      </c>
      <c r="D222" s="86">
        <f>SUM(D223)</f>
        <v>0</v>
      </c>
      <c r="E222" s="70">
        <f t="shared" ref="E222:O222" si="85">SUM(E223)</f>
        <v>0</v>
      </c>
      <c r="F222" s="20">
        <f t="shared" si="85"/>
        <v>0</v>
      </c>
      <c r="G222" s="20">
        <f t="shared" si="85"/>
        <v>0</v>
      </c>
      <c r="H222" s="20">
        <f t="shared" si="85"/>
        <v>0</v>
      </c>
      <c r="I222" s="20">
        <f t="shared" si="85"/>
        <v>0</v>
      </c>
      <c r="J222" s="20">
        <f t="shared" si="85"/>
        <v>0</v>
      </c>
      <c r="K222" s="20">
        <f t="shared" si="85"/>
        <v>0</v>
      </c>
      <c r="L222" s="20">
        <f t="shared" si="85"/>
        <v>0</v>
      </c>
      <c r="M222" s="20">
        <f t="shared" si="85"/>
        <v>0</v>
      </c>
      <c r="N222" s="20">
        <f t="shared" si="85"/>
        <v>0</v>
      </c>
      <c r="O222" s="50">
        <f t="shared" si="85"/>
        <v>0</v>
      </c>
      <c r="P222" s="65">
        <f t="shared" si="57"/>
        <v>0</v>
      </c>
      <c r="Q222" s="50">
        <f>SUM(Q223)</f>
        <v>0</v>
      </c>
      <c r="R222" s="50">
        <f>SUM(R223)</f>
        <v>0</v>
      </c>
      <c r="S222" s="65">
        <f t="shared" si="58"/>
        <v>0</v>
      </c>
    </row>
    <row r="223" spans="1:19">
      <c r="A223" s="15"/>
      <c r="B223" s="23">
        <v>423191</v>
      </c>
      <c r="C223" s="17" t="s">
        <v>202</v>
      </c>
      <c r="D223" s="85"/>
      <c r="E223" s="69"/>
      <c r="F223" s="19"/>
      <c r="G223" s="19"/>
      <c r="H223" s="19"/>
      <c r="I223" s="19"/>
      <c r="J223" s="19"/>
      <c r="K223" s="19"/>
      <c r="L223" s="19"/>
      <c r="M223" s="19"/>
      <c r="N223" s="19"/>
      <c r="O223" s="49"/>
      <c r="P223" s="65">
        <f t="shared" si="57"/>
        <v>0</v>
      </c>
      <c r="Q223" s="49"/>
      <c r="R223" s="49"/>
      <c r="S223" s="65">
        <f t="shared" si="58"/>
        <v>0</v>
      </c>
    </row>
    <row r="224" spans="1:19">
      <c r="A224" s="11"/>
      <c r="B224" s="27">
        <v>423200</v>
      </c>
      <c r="C224" s="13" t="s">
        <v>203</v>
      </c>
      <c r="D224" s="83">
        <f>SUM(D225,D227,D229)</f>
        <v>90000</v>
      </c>
      <c r="E224" s="67">
        <f t="shared" ref="E224:O224" si="86">SUM(E225,E227,E229)</f>
        <v>90000</v>
      </c>
      <c r="F224" s="14">
        <f t="shared" si="86"/>
        <v>0</v>
      </c>
      <c r="G224" s="14">
        <f t="shared" si="86"/>
        <v>0</v>
      </c>
      <c r="H224" s="14">
        <f t="shared" si="86"/>
        <v>0</v>
      </c>
      <c r="I224" s="14">
        <f t="shared" si="86"/>
        <v>0</v>
      </c>
      <c r="J224" s="14">
        <f t="shared" si="86"/>
        <v>0</v>
      </c>
      <c r="K224" s="14">
        <f t="shared" si="86"/>
        <v>0</v>
      </c>
      <c r="L224" s="14">
        <f t="shared" si="86"/>
        <v>0</v>
      </c>
      <c r="M224" s="14">
        <f t="shared" si="86"/>
        <v>0</v>
      </c>
      <c r="N224" s="14">
        <f t="shared" si="86"/>
        <v>0</v>
      </c>
      <c r="O224" s="47">
        <f t="shared" si="86"/>
        <v>0</v>
      </c>
      <c r="P224" s="65">
        <f t="shared" si="57"/>
        <v>90000</v>
      </c>
      <c r="Q224" s="47">
        <f>SUM(Q225,Q227,Q229)</f>
        <v>0</v>
      </c>
      <c r="R224" s="47">
        <f>SUM(R225,R227,R229)</f>
        <v>0</v>
      </c>
      <c r="S224" s="65">
        <f t="shared" si="58"/>
        <v>90000</v>
      </c>
    </row>
    <row r="225" spans="1:19">
      <c r="A225" s="15"/>
      <c r="B225" s="23">
        <v>423210</v>
      </c>
      <c r="C225" s="17" t="s">
        <v>204</v>
      </c>
      <c r="D225" s="84">
        <f>SUM(D226)</f>
        <v>90000</v>
      </c>
      <c r="E225" s="68">
        <f t="shared" ref="E225:O225" si="87">SUM(E226)</f>
        <v>90000</v>
      </c>
      <c r="F225" s="18">
        <f t="shared" si="87"/>
        <v>0</v>
      </c>
      <c r="G225" s="18">
        <f t="shared" si="87"/>
        <v>0</v>
      </c>
      <c r="H225" s="18">
        <f t="shared" si="87"/>
        <v>0</v>
      </c>
      <c r="I225" s="18">
        <f t="shared" si="87"/>
        <v>0</v>
      </c>
      <c r="J225" s="18">
        <f t="shared" si="87"/>
        <v>0</v>
      </c>
      <c r="K225" s="18">
        <f t="shared" si="87"/>
        <v>0</v>
      </c>
      <c r="L225" s="18">
        <f t="shared" si="87"/>
        <v>0</v>
      </c>
      <c r="M225" s="18">
        <f t="shared" si="87"/>
        <v>0</v>
      </c>
      <c r="N225" s="18">
        <f t="shared" si="87"/>
        <v>0</v>
      </c>
      <c r="O225" s="48">
        <f t="shared" si="87"/>
        <v>0</v>
      </c>
      <c r="P225" s="65">
        <f t="shared" ref="P225:P292" si="88">SUM(E225:O225)</f>
        <v>90000</v>
      </c>
      <c r="Q225" s="48">
        <f>SUM(Q226)</f>
        <v>0</v>
      </c>
      <c r="R225" s="48">
        <f>SUM(R226)</f>
        <v>0</v>
      </c>
      <c r="S225" s="65">
        <f t="shared" ref="S225:S292" si="89">SUM(P225:R225)</f>
        <v>90000</v>
      </c>
    </row>
    <row r="226" spans="1:19">
      <c r="A226" s="15"/>
      <c r="B226" s="23">
        <v>423212</v>
      </c>
      <c r="C226" s="17" t="s">
        <v>567</v>
      </c>
      <c r="D226" s="85">
        <v>90000</v>
      </c>
      <c r="E226" s="69">
        <v>90000</v>
      </c>
      <c r="F226" s="19"/>
      <c r="G226" s="19"/>
      <c r="H226" s="19"/>
      <c r="I226" s="19"/>
      <c r="J226" s="19"/>
      <c r="K226" s="19"/>
      <c r="L226" s="19"/>
      <c r="M226" s="19"/>
      <c r="N226" s="19"/>
      <c r="O226" s="49"/>
      <c r="P226" s="65">
        <f t="shared" si="88"/>
        <v>90000</v>
      </c>
      <c r="Q226" s="49"/>
      <c r="R226" s="49"/>
      <c r="S226" s="65">
        <f t="shared" si="89"/>
        <v>90000</v>
      </c>
    </row>
    <row r="227" spans="1:19">
      <c r="A227" s="15"/>
      <c r="B227" s="23">
        <v>423220</v>
      </c>
      <c r="C227" s="17" t="s">
        <v>205</v>
      </c>
      <c r="D227" s="84">
        <f>SUM(D228)</f>
        <v>0</v>
      </c>
      <c r="E227" s="68">
        <f t="shared" ref="E227:O227" si="90">SUM(E228)</f>
        <v>0</v>
      </c>
      <c r="F227" s="18">
        <f t="shared" si="90"/>
        <v>0</v>
      </c>
      <c r="G227" s="18">
        <f t="shared" si="90"/>
        <v>0</v>
      </c>
      <c r="H227" s="18">
        <f t="shared" si="90"/>
        <v>0</v>
      </c>
      <c r="I227" s="18">
        <f t="shared" si="90"/>
        <v>0</v>
      </c>
      <c r="J227" s="18">
        <f t="shared" si="90"/>
        <v>0</v>
      </c>
      <c r="K227" s="18">
        <f t="shared" si="90"/>
        <v>0</v>
      </c>
      <c r="L227" s="18">
        <f t="shared" si="90"/>
        <v>0</v>
      </c>
      <c r="M227" s="18">
        <f t="shared" si="90"/>
        <v>0</v>
      </c>
      <c r="N227" s="18">
        <f t="shared" si="90"/>
        <v>0</v>
      </c>
      <c r="O227" s="48">
        <f t="shared" si="90"/>
        <v>0</v>
      </c>
      <c r="P227" s="65">
        <f t="shared" si="88"/>
        <v>0</v>
      </c>
      <c r="Q227" s="48">
        <f>SUM(Q228)</f>
        <v>0</v>
      </c>
      <c r="R227" s="48">
        <f>SUM(R228)</f>
        <v>0</v>
      </c>
      <c r="S227" s="65">
        <f t="shared" si="89"/>
        <v>0</v>
      </c>
    </row>
    <row r="228" spans="1:19" ht="25.5">
      <c r="A228" s="15"/>
      <c r="B228" s="23">
        <v>423221</v>
      </c>
      <c r="C228" s="17" t="s">
        <v>206</v>
      </c>
      <c r="D228" s="85"/>
      <c r="E228" s="69"/>
      <c r="F228" s="19"/>
      <c r="G228" s="19"/>
      <c r="H228" s="19"/>
      <c r="I228" s="19"/>
      <c r="J228" s="19"/>
      <c r="K228" s="19"/>
      <c r="L228" s="19"/>
      <c r="M228" s="19"/>
      <c r="N228" s="19"/>
      <c r="O228" s="49"/>
      <c r="P228" s="65">
        <f t="shared" si="88"/>
        <v>0</v>
      </c>
      <c r="Q228" s="49"/>
      <c r="R228" s="49"/>
      <c r="S228" s="65">
        <f t="shared" si="89"/>
        <v>0</v>
      </c>
    </row>
    <row r="229" spans="1:19">
      <c r="A229" s="15"/>
      <c r="B229" s="23">
        <v>423290</v>
      </c>
      <c r="C229" s="17" t="s">
        <v>207</v>
      </c>
      <c r="D229" s="86">
        <f>SUM(D230)</f>
        <v>0</v>
      </c>
      <c r="E229" s="70">
        <f t="shared" ref="E229:O229" si="91">SUM(E230)</f>
        <v>0</v>
      </c>
      <c r="F229" s="20">
        <f t="shared" si="91"/>
        <v>0</v>
      </c>
      <c r="G229" s="20">
        <f t="shared" si="91"/>
        <v>0</v>
      </c>
      <c r="H229" s="20">
        <f t="shared" si="91"/>
        <v>0</v>
      </c>
      <c r="I229" s="20">
        <f t="shared" si="91"/>
        <v>0</v>
      </c>
      <c r="J229" s="20">
        <f t="shared" si="91"/>
        <v>0</v>
      </c>
      <c r="K229" s="20">
        <f t="shared" si="91"/>
        <v>0</v>
      </c>
      <c r="L229" s="20">
        <f t="shared" si="91"/>
        <v>0</v>
      </c>
      <c r="M229" s="20">
        <f t="shared" si="91"/>
        <v>0</v>
      </c>
      <c r="N229" s="20">
        <f t="shared" si="91"/>
        <v>0</v>
      </c>
      <c r="O229" s="50">
        <f t="shared" si="91"/>
        <v>0</v>
      </c>
      <c r="P229" s="65">
        <f t="shared" si="88"/>
        <v>0</v>
      </c>
      <c r="Q229" s="50">
        <f>SUM(Q230)</f>
        <v>0</v>
      </c>
      <c r="R229" s="50">
        <f>SUM(R230)</f>
        <v>0</v>
      </c>
      <c r="S229" s="65">
        <f t="shared" si="89"/>
        <v>0</v>
      </c>
    </row>
    <row r="230" spans="1:19">
      <c r="A230" s="15"/>
      <c r="B230" s="23">
        <v>423291</v>
      </c>
      <c r="C230" s="17" t="s">
        <v>208</v>
      </c>
      <c r="D230" s="85"/>
      <c r="E230" s="69"/>
      <c r="F230" s="19"/>
      <c r="G230" s="19"/>
      <c r="H230" s="19"/>
      <c r="I230" s="19"/>
      <c r="J230" s="19"/>
      <c r="K230" s="19"/>
      <c r="L230" s="19"/>
      <c r="M230" s="19"/>
      <c r="N230" s="19"/>
      <c r="O230" s="49"/>
      <c r="P230" s="65">
        <f t="shared" si="88"/>
        <v>0</v>
      </c>
      <c r="Q230" s="49"/>
      <c r="R230" s="49"/>
      <c r="S230" s="65">
        <f t="shared" si="89"/>
        <v>0</v>
      </c>
    </row>
    <row r="231" spans="1:19" ht="25.5">
      <c r="A231" s="11"/>
      <c r="B231" s="27">
        <v>423300</v>
      </c>
      <c r="C231" s="13" t="s">
        <v>209</v>
      </c>
      <c r="D231" s="83">
        <f>SUM(D232,D234,D238)</f>
        <v>475000</v>
      </c>
      <c r="E231" s="67">
        <f t="shared" ref="E231:O231" si="92">SUM(E232,E234,E238)</f>
        <v>350000</v>
      </c>
      <c r="F231" s="14">
        <f t="shared" si="92"/>
        <v>0</v>
      </c>
      <c r="G231" s="14">
        <f t="shared" si="92"/>
        <v>50000</v>
      </c>
      <c r="H231" s="14">
        <f t="shared" si="92"/>
        <v>0</v>
      </c>
      <c r="I231" s="14">
        <f t="shared" si="92"/>
        <v>0</v>
      </c>
      <c r="J231" s="14">
        <f t="shared" si="92"/>
        <v>0</v>
      </c>
      <c r="K231" s="14">
        <f t="shared" si="92"/>
        <v>0</v>
      </c>
      <c r="L231" s="14">
        <f t="shared" si="92"/>
        <v>0</v>
      </c>
      <c r="M231" s="14">
        <f t="shared" si="92"/>
        <v>0</v>
      </c>
      <c r="N231" s="14">
        <f t="shared" si="92"/>
        <v>0</v>
      </c>
      <c r="O231" s="47">
        <f t="shared" si="92"/>
        <v>0</v>
      </c>
      <c r="P231" s="65">
        <f t="shared" si="88"/>
        <v>400000</v>
      </c>
      <c r="Q231" s="47">
        <f>SUM(Q232,Q234,Q238)</f>
        <v>0</v>
      </c>
      <c r="R231" s="47">
        <f>SUM(R232,R234,R238)</f>
        <v>0</v>
      </c>
      <c r="S231" s="65">
        <f t="shared" si="89"/>
        <v>400000</v>
      </c>
    </row>
    <row r="232" spans="1:19" ht="25.5">
      <c r="A232" s="15"/>
      <c r="B232" s="23">
        <v>423310</v>
      </c>
      <c r="C232" s="17" t="s">
        <v>209</v>
      </c>
      <c r="D232" s="84">
        <f>SUM(D233)</f>
        <v>0</v>
      </c>
      <c r="E232" s="68">
        <f t="shared" ref="E232:O232" si="93">SUM(E233)</f>
        <v>0</v>
      </c>
      <c r="F232" s="18">
        <f t="shared" si="93"/>
        <v>0</v>
      </c>
      <c r="G232" s="18">
        <f t="shared" si="93"/>
        <v>0</v>
      </c>
      <c r="H232" s="18">
        <f t="shared" si="93"/>
        <v>0</v>
      </c>
      <c r="I232" s="18">
        <f t="shared" si="93"/>
        <v>0</v>
      </c>
      <c r="J232" s="18">
        <f t="shared" si="93"/>
        <v>0</v>
      </c>
      <c r="K232" s="18">
        <f t="shared" si="93"/>
        <v>0</v>
      </c>
      <c r="L232" s="18">
        <f t="shared" si="93"/>
        <v>0</v>
      </c>
      <c r="M232" s="18">
        <f t="shared" si="93"/>
        <v>0</v>
      </c>
      <c r="N232" s="18">
        <f t="shared" si="93"/>
        <v>0</v>
      </c>
      <c r="O232" s="48">
        <f t="shared" si="93"/>
        <v>0</v>
      </c>
      <c r="P232" s="65">
        <f t="shared" si="88"/>
        <v>0</v>
      </c>
      <c r="Q232" s="48">
        <f>SUM(Q233)</f>
        <v>0</v>
      </c>
      <c r="R232" s="48">
        <f>SUM(R233)</f>
        <v>0</v>
      </c>
      <c r="S232" s="65">
        <f t="shared" si="89"/>
        <v>0</v>
      </c>
    </row>
    <row r="233" spans="1:19" ht="51">
      <c r="A233" s="15"/>
      <c r="B233" s="23">
        <v>423311</v>
      </c>
      <c r="C233" s="17" t="s">
        <v>210</v>
      </c>
      <c r="D233" s="85"/>
      <c r="E233" s="69"/>
      <c r="F233" s="19"/>
      <c r="G233" s="19"/>
      <c r="H233" s="19"/>
      <c r="I233" s="19"/>
      <c r="J233" s="19"/>
      <c r="K233" s="19"/>
      <c r="L233" s="19"/>
      <c r="M233" s="19"/>
      <c r="N233" s="19"/>
      <c r="O233" s="49"/>
      <c r="P233" s="65">
        <f t="shared" si="88"/>
        <v>0</v>
      </c>
      <c r="Q233" s="49"/>
      <c r="R233" s="49"/>
      <c r="S233" s="65">
        <f t="shared" si="89"/>
        <v>0</v>
      </c>
    </row>
    <row r="234" spans="1:19">
      <c r="A234" s="15"/>
      <c r="B234" s="23">
        <v>423320</v>
      </c>
      <c r="C234" s="17" t="s">
        <v>211</v>
      </c>
      <c r="D234" s="84">
        <f>SUM(D235:D237)</f>
        <v>320000</v>
      </c>
      <c r="E234" s="68">
        <f t="shared" ref="E234:O234" si="94">SUM(E235:E237)</f>
        <v>250000</v>
      </c>
      <c r="F234" s="18">
        <f t="shared" si="94"/>
        <v>0</v>
      </c>
      <c r="G234" s="18">
        <f t="shared" si="94"/>
        <v>0</v>
      </c>
      <c r="H234" s="18">
        <f t="shared" si="94"/>
        <v>0</v>
      </c>
      <c r="I234" s="18">
        <f t="shared" si="94"/>
        <v>0</v>
      </c>
      <c r="J234" s="18">
        <f t="shared" si="94"/>
        <v>0</v>
      </c>
      <c r="K234" s="18">
        <f t="shared" si="94"/>
        <v>0</v>
      </c>
      <c r="L234" s="18">
        <f t="shared" si="94"/>
        <v>0</v>
      </c>
      <c r="M234" s="18">
        <f t="shared" si="94"/>
        <v>0</v>
      </c>
      <c r="N234" s="18">
        <f t="shared" si="94"/>
        <v>0</v>
      </c>
      <c r="O234" s="48">
        <f t="shared" si="94"/>
        <v>0</v>
      </c>
      <c r="P234" s="65">
        <f t="shared" si="88"/>
        <v>250000</v>
      </c>
      <c r="Q234" s="48">
        <f>SUM(Q235:Q237)</f>
        <v>0</v>
      </c>
      <c r="R234" s="48">
        <f>SUM(R235:R237)</f>
        <v>0</v>
      </c>
      <c r="S234" s="65">
        <f t="shared" si="89"/>
        <v>250000</v>
      </c>
    </row>
    <row r="235" spans="1:19">
      <c r="A235" s="15"/>
      <c r="B235" s="23">
        <v>423321</v>
      </c>
      <c r="C235" s="17" t="s">
        <v>212</v>
      </c>
      <c r="D235" s="85">
        <v>320000</v>
      </c>
      <c r="E235" s="69">
        <v>250000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49"/>
      <c r="P235" s="65">
        <f t="shared" si="88"/>
        <v>250000</v>
      </c>
      <c r="Q235" s="49"/>
      <c r="R235" s="49"/>
      <c r="S235" s="65">
        <f t="shared" si="89"/>
        <v>250000</v>
      </c>
    </row>
    <row r="236" spans="1:19">
      <c r="A236" s="15"/>
      <c r="B236" s="23">
        <v>423322</v>
      </c>
      <c r="C236" s="17" t="s">
        <v>213</v>
      </c>
      <c r="D236" s="85"/>
      <c r="E236" s="69"/>
      <c r="F236" s="19"/>
      <c r="G236" s="19"/>
      <c r="H236" s="19"/>
      <c r="I236" s="19"/>
      <c r="J236" s="19"/>
      <c r="K236" s="19"/>
      <c r="L236" s="19"/>
      <c r="M236" s="19"/>
      <c r="N236" s="19"/>
      <c r="O236" s="49"/>
      <c r="P236" s="65">
        <f t="shared" si="88"/>
        <v>0</v>
      </c>
      <c r="Q236" s="49"/>
      <c r="R236" s="49"/>
      <c r="S236" s="65">
        <f t="shared" si="89"/>
        <v>0</v>
      </c>
    </row>
    <row r="237" spans="1:19" ht="25.5">
      <c r="A237" s="15"/>
      <c r="B237" s="23">
        <v>423323</v>
      </c>
      <c r="C237" s="17" t="s">
        <v>214</v>
      </c>
      <c r="D237" s="85"/>
      <c r="E237" s="69"/>
      <c r="F237" s="19"/>
      <c r="G237" s="19"/>
      <c r="H237" s="19"/>
      <c r="I237" s="19"/>
      <c r="J237" s="19"/>
      <c r="K237" s="19"/>
      <c r="L237" s="19"/>
      <c r="M237" s="19"/>
      <c r="N237" s="19"/>
      <c r="O237" s="49"/>
      <c r="P237" s="65">
        <f t="shared" si="88"/>
        <v>0</v>
      </c>
      <c r="Q237" s="49"/>
      <c r="R237" s="49"/>
      <c r="S237" s="65">
        <f t="shared" si="89"/>
        <v>0</v>
      </c>
    </row>
    <row r="238" spans="1:19" ht="30" customHeight="1">
      <c r="A238" s="15"/>
      <c r="B238" s="23">
        <v>423390</v>
      </c>
      <c r="C238" s="17" t="s">
        <v>215</v>
      </c>
      <c r="D238" s="84">
        <f>SUM(D239:D240)</f>
        <v>155000</v>
      </c>
      <c r="E238" s="68">
        <f t="shared" ref="E238:O238" si="95">SUM(E239:E240)</f>
        <v>100000</v>
      </c>
      <c r="F238" s="18">
        <f t="shared" si="95"/>
        <v>0</v>
      </c>
      <c r="G238" s="18">
        <f t="shared" si="95"/>
        <v>50000</v>
      </c>
      <c r="H238" s="18">
        <f t="shared" si="95"/>
        <v>0</v>
      </c>
      <c r="I238" s="18">
        <f t="shared" si="95"/>
        <v>0</v>
      </c>
      <c r="J238" s="18">
        <f t="shared" si="95"/>
        <v>0</v>
      </c>
      <c r="K238" s="18">
        <f t="shared" si="95"/>
        <v>0</v>
      </c>
      <c r="L238" s="18">
        <f t="shared" si="95"/>
        <v>0</v>
      </c>
      <c r="M238" s="18">
        <f t="shared" si="95"/>
        <v>0</v>
      </c>
      <c r="N238" s="18">
        <f t="shared" si="95"/>
        <v>0</v>
      </c>
      <c r="O238" s="48">
        <f t="shared" si="95"/>
        <v>0</v>
      </c>
      <c r="P238" s="65">
        <f t="shared" si="88"/>
        <v>150000</v>
      </c>
      <c r="Q238" s="48">
        <f>SUM(Q239:Q240)</f>
        <v>0</v>
      </c>
      <c r="R238" s="48">
        <f>SUM(R239:R240)</f>
        <v>0</v>
      </c>
      <c r="S238" s="65">
        <f t="shared" si="89"/>
        <v>150000</v>
      </c>
    </row>
    <row r="239" spans="1:19">
      <c r="A239" s="15"/>
      <c r="B239" s="23">
        <v>423391</v>
      </c>
      <c r="C239" s="17" t="s">
        <v>216</v>
      </c>
      <c r="D239" s="85">
        <v>155000</v>
      </c>
      <c r="E239" s="69">
        <v>100000</v>
      </c>
      <c r="F239" s="19"/>
      <c r="G239" s="19">
        <v>50000</v>
      </c>
      <c r="H239" s="19"/>
      <c r="I239" s="19"/>
      <c r="J239" s="19"/>
      <c r="K239" s="19"/>
      <c r="L239" s="19"/>
      <c r="M239" s="19"/>
      <c r="N239" s="19"/>
      <c r="O239" s="49"/>
      <c r="P239" s="65">
        <f t="shared" si="88"/>
        <v>150000</v>
      </c>
      <c r="Q239" s="49"/>
      <c r="R239" s="49"/>
      <c r="S239" s="65">
        <f t="shared" si="89"/>
        <v>150000</v>
      </c>
    </row>
    <row r="240" spans="1:19" ht="89.25" hidden="1">
      <c r="A240" s="15"/>
      <c r="B240" s="23">
        <v>423399</v>
      </c>
      <c r="C240" s="17" t="s">
        <v>217</v>
      </c>
      <c r="D240" s="85"/>
      <c r="E240" s="69"/>
      <c r="F240" s="19"/>
      <c r="G240" s="19"/>
      <c r="H240" s="19"/>
      <c r="I240" s="19"/>
      <c r="J240" s="19"/>
      <c r="K240" s="19"/>
      <c r="L240" s="19"/>
      <c r="M240" s="19"/>
      <c r="N240" s="19"/>
      <c r="O240" s="49"/>
      <c r="P240" s="65">
        <f t="shared" si="88"/>
        <v>0</v>
      </c>
      <c r="Q240" s="49"/>
      <c r="R240" s="49"/>
      <c r="S240" s="65">
        <f t="shared" si="89"/>
        <v>0</v>
      </c>
    </row>
    <row r="241" spans="1:19">
      <c r="A241" s="11"/>
      <c r="B241" s="27">
        <v>423400</v>
      </c>
      <c r="C241" s="13" t="s">
        <v>218</v>
      </c>
      <c r="D241" s="83">
        <f>SUM(D242,D247,D249,D253)</f>
        <v>120000</v>
      </c>
      <c r="E241" s="67">
        <f t="shared" ref="E241:O241" si="96">SUM(E242,E247,E249,E253)</f>
        <v>150000</v>
      </c>
      <c r="F241" s="14">
        <f t="shared" si="96"/>
        <v>0</v>
      </c>
      <c r="G241" s="14">
        <f t="shared" si="96"/>
        <v>20000</v>
      </c>
      <c r="H241" s="14">
        <f t="shared" si="96"/>
        <v>0</v>
      </c>
      <c r="I241" s="14">
        <f t="shared" si="96"/>
        <v>0</v>
      </c>
      <c r="J241" s="14">
        <f t="shared" si="96"/>
        <v>0</v>
      </c>
      <c r="K241" s="14">
        <f t="shared" si="96"/>
        <v>0</v>
      </c>
      <c r="L241" s="14">
        <f t="shared" si="96"/>
        <v>0</v>
      </c>
      <c r="M241" s="14">
        <f t="shared" si="96"/>
        <v>0</v>
      </c>
      <c r="N241" s="14">
        <f t="shared" si="96"/>
        <v>0</v>
      </c>
      <c r="O241" s="47">
        <f t="shared" si="96"/>
        <v>0</v>
      </c>
      <c r="P241" s="65">
        <f t="shared" si="88"/>
        <v>170000</v>
      </c>
      <c r="Q241" s="47">
        <f>SUM(Q242,Q247,Q249,Q253)</f>
        <v>0</v>
      </c>
      <c r="R241" s="47">
        <f>SUM(R242,R247,R249,R253)</f>
        <v>0</v>
      </c>
      <c r="S241" s="65">
        <f t="shared" si="89"/>
        <v>170000</v>
      </c>
    </row>
    <row r="242" spans="1:19" hidden="1">
      <c r="A242" s="15"/>
      <c r="B242" s="23">
        <v>423410</v>
      </c>
      <c r="C242" s="17" t="s">
        <v>219</v>
      </c>
      <c r="D242" s="84">
        <f>SUM(D243:D245,D246)</f>
        <v>0</v>
      </c>
      <c r="E242" s="68">
        <f t="shared" ref="E242:O242" si="97">SUM(E243:E245,E246)</f>
        <v>0</v>
      </c>
      <c r="F242" s="18">
        <f t="shared" si="97"/>
        <v>0</v>
      </c>
      <c r="G242" s="18">
        <f t="shared" si="97"/>
        <v>0</v>
      </c>
      <c r="H242" s="18">
        <f t="shared" si="97"/>
        <v>0</v>
      </c>
      <c r="I242" s="18">
        <f t="shared" si="97"/>
        <v>0</v>
      </c>
      <c r="J242" s="18">
        <f t="shared" si="97"/>
        <v>0</v>
      </c>
      <c r="K242" s="18">
        <f t="shared" si="97"/>
        <v>0</v>
      </c>
      <c r="L242" s="18">
        <f t="shared" si="97"/>
        <v>0</v>
      </c>
      <c r="M242" s="18">
        <f t="shared" si="97"/>
        <v>0</v>
      </c>
      <c r="N242" s="18">
        <f t="shared" si="97"/>
        <v>0</v>
      </c>
      <c r="O242" s="48">
        <f t="shared" si="97"/>
        <v>0</v>
      </c>
      <c r="P242" s="65">
        <f t="shared" si="88"/>
        <v>0</v>
      </c>
      <c r="Q242" s="48">
        <f>SUM(Q243:Q245,Q246)</f>
        <v>0</v>
      </c>
      <c r="R242" s="48">
        <f>SUM(R243:R245,R246)</f>
        <v>0</v>
      </c>
      <c r="S242" s="65">
        <f t="shared" si="89"/>
        <v>0</v>
      </c>
    </row>
    <row r="243" spans="1:19" ht="38.25" hidden="1">
      <c r="A243" s="15"/>
      <c r="B243" s="16">
        <v>423411</v>
      </c>
      <c r="C243" s="17" t="s">
        <v>220</v>
      </c>
      <c r="D243" s="85"/>
      <c r="E243" s="69"/>
      <c r="F243" s="19"/>
      <c r="G243" s="19"/>
      <c r="H243" s="19"/>
      <c r="I243" s="19"/>
      <c r="J243" s="19"/>
      <c r="K243" s="19"/>
      <c r="L243" s="19"/>
      <c r="M243" s="19"/>
      <c r="N243" s="19"/>
      <c r="O243" s="49"/>
      <c r="P243" s="65">
        <f t="shared" si="88"/>
        <v>0</v>
      </c>
      <c r="Q243" s="49"/>
      <c r="R243" s="49"/>
      <c r="S243" s="65">
        <f t="shared" si="89"/>
        <v>0</v>
      </c>
    </row>
    <row r="244" spans="1:19" hidden="1">
      <c r="A244" s="15"/>
      <c r="B244" s="16">
        <v>423412</v>
      </c>
      <c r="C244" s="17" t="s">
        <v>221</v>
      </c>
      <c r="D244" s="85"/>
      <c r="E244" s="69"/>
      <c r="F244" s="19"/>
      <c r="G244" s="19"/>
      <c r="H244" s="19"/>
      <c r="I244" s="19"/>
      <c r="J244" s="19"/>
      <c r="K244" s="19"/>
      <c r="L244" s="19"/>
      <c r="M244" s="19"/>
      <c r="N244" s="19"/>
      <c r="O244" s="49"/>
      <c r="P244" s="65">
        <f t="shared" si="88"/>
        <v>0</v>
      </c>
      <c r="Q244" s="49"/>
      <c r="R244" s="49"/>
      <c r="S244" s="65">
        <f t="shared" si="89"/>
        <v>0</v>
      </c>
    </row>
    <row r="245" spans="1:19" hidden="1">
      <c r="A245" s="15"/>
      <c r="B245" s="16">
        <v>423413</v>
      </c>
      <c r="C245" s="17" t="s">
        <v>588</v>
      </c>
      <c r="D245" s="85"/>
      <c r="E245" s="69"/>
      <c r="F245" s="19"/>
      <c r="G245" s="19"/>
      <c r="H245" s="19"/>
      <c r="I245" s="19"/>
      <c r="J245" s="19"/>
      <c r="K245" s="19"/>
      <c r="L245" s="19"/>
      <c r="M245" s="19"/>
      <c r="N245" s="19"/>
      <c r="O245" s="49"/>
      <c r="P245" s="65">
        <f t="shared" si="88"/>
        <v>0</v>
      </c>
      <c r="Q245" s="49"/>
      <c r="R245" s="49"/>
      <c r="S245" s="65">
        <f t="shared" si="89"/>
        <v>0</v>
      </c>
    </row>
    <row r="246" spans="1:19" hidden="1">
      <c r="A246" s="15"/>
      <c r="B246" s="16">
        <v>423419</v>
      </c>
      <c r="C246" s="17" t="s">
        <v>222</v>
      </c>
      <c r="D246" s="85"/>
      <c r="E246" s="69"/>
      <c r="F246" s="19"/>
      <c r="G246" s="19"/>
      <c r="H246" s="19"/>
      <c r="I246" s="19"/>
      <c r="J246" s="19"/>
      <c r="K246" s="19"/>
      <c r="L246" s="19"/>
      <c r="M246" s="19"/>
      <c r="N246" s="19"/>
      <c r="O246" s="49"/>
      <c r="P246" s="65">
        <f t="shared" si="88"/>
        <v>0</v>
      </c>
      <c r="Q246" s="49"/>
      <c r="R246" s="49"/>
      <c r="S246" s="65">
        <f t="shared" si="89"/>
        <v>0</v>
      </c>
    </row>
    <row r="247" spans="1:19" ht="25.5" hidden="1">
      <c r="A247" s="15"/>
      <c r="B247" s="16">
        <v>423420</v>
      </c>
      <c r="C247" s="17" t="s">
        <v>223</v>
      </c>
      <c r="D247" s="84">
        <f>SUM(D248)</f>
        <v>0</v>
      </c>
      <c r="E247" s="68">
        <f t="shared" ref="E247:O247" si="98">SUM(E248)</f>
        <v>0</v>
      </c>
      <c r="F247" s="18">
        <f t="shared" si="98"/>
        <v>0</v>
      </c>
      <c r="G247" s="18">
        <f t="shared" si="98"/>
        <v>0</v>
      </c>
      <c r="H247" s="18">
        <f t="shared" si="98"/>
        <v>0</v>
      </c>
      <c r="I247" s="18">
        <f t="shared" si="98"/>
        <v>0</v>
      </c>
      <c r="J247" s="18">
        <f t="shared" si="98"/>
        <v>0</v>
      </c>
      <c r="K247" s="18">
        <f t="shared" si="98"/>
        <v>0</v>
      </c>
      <c r="L247" s="18">
        <f t="shared" si="98"/>
        <v>0</v>
      </c>
      <c r="M247" s="18">
        <f t="shared" si="98"/>
        <v>0</v>
      </c>
      <c r="N247" s="18">
        <f t="shared" si="98"/>
        <v>0</v>
      </c>
      <c r="O247" s="48">
        <f t="shared" si="98"/>
        <v>0</v>
      </c>
      <c r="P247" s="65">
        <f t="shared" si="88"/>
        <v>0</v>
      </c>
      <c r="Q247" s="48">
        <f>SUM(Q248)</f>
        <v>0</v>
      </c>
      <c r="R247" s="48">
        <f>SUM(R248)</f>
        <v>0</v>
      </c>
      <c r="S247" s="65">
        <f t="shared" si="89"/>
        <v>0</v>
      </c>
    </row>
    <row r="248" spans="1:19" hidden="1">
      <c r="A248" s="15"/>
      <c r="B248" s="16">
        <v>423421</v>
      </c>
      <c r="C248" s="17" t="s">
        <v>224</v>
      </c>
      <c r="D248" s="85"/>
      <c r="E248" s="69"/>
      <c r="F248" s="19"/>
      <c r="G248" s="19"/>
      <c r="H248" s="19"/>
      <c r="I248" s="19"/>
      <c r="J248" s="19"/>
      <c r="K248" s="19"/>
      <c r="L248" s="19"/>
      <c r="M248" s="19"/>
      <c r="N248" s="19"/>
      <c r="O248" s="49"/>
      <c r="P248" s="65">
        <f t="shared" si="88"/>
        <v>0</v>
      </c>
      <c r="Q248" s="49"/>
      <c r="R248" s="49"/>
      <c r="S248" s="65">
        <f t="shared" si="89"/>
        <v>0</v>
      </c>
    </row>
    <row r="249" spans="1:19" hidden="1">
      <c r="A249" s="15"/>
      <c r="B249" s="16">
        <v>423430</v>
      </c>
      <c r="C249" s="17" t="s">
        <v>225</v>
      </c>
      <c r="D249" s="84">
        <f>SUM(D250:D252)</f>
        <v>0</v>
      </c>
      <c r="E249" s="68">
        <f t="shared" ref="E249:O249" si="99">SUM(E250:E252)</f>
        <v>0</v>
      </c>
      <c r="F249" s="18">
        <f t="shared" si="99"/>
        <v>0</v>
      </c>
      <c r="G249" s="18">
        <f t="shared" si="99"/>
        <v>0</v>
      </c>
      <c r="H249" s="18">
        <f t="shared" si="99"/>
        <v>0</v>
      </c>
      <c r="I249" s="18">
        <f t="shared" si="99"/>
        <v>0</v>
      </c>
      <c r="J249" s="18">
        <f t="shared" si="99"/>
        <v>0</v>
      </c>
      <c r="K249" s="18">
        <f t="shared" si="99"/>
        <v>0</v>
      </c>
      <c r="L249" s="18">
        <f t="shared" si="99"/>
        <v>0</v>
      </c>
      <c r="M249" s="18">
        <f t="shared" si="99"/>
        <v>0</v>
      </c>
      <c r="N249" s="18">
        <f t="shared" si="99"/>
        <v>0</v>
      </c>
      <c r="O249" s="48">
        <f t="shared" si="99"/>
        <v>0</v>
      </c>
      <c r="P249" s="65">
        <f t="shared" si="88"/>
        <v>0</v>
      </c>
      <c r="Q249" s="48">
        <f>SUM(Q250:Q252)</f>
        <v>0</v>
      </c>
      <c r="R249" s="48">
        <f>SUM(R250:R252)</f>
        <v>0</v>
      </c>
      <c r="S249" s="65">
        <f t="shared" si="89"/>
        <v>0</v>
      </c>
    </row>
    <row r="250" spans="1:19" ht="38.25" hidden="1">
      <c r="A250" s="15"/>
      <c r="B250" s="16">
        <v>423431</v>
      </c>
      <c r="C250" s="17" t="s">
        <v>226</v>
      </c>
      <c r="D250" s="85"/>
      <c r="E250" s="69"/>
      <c r="F250" s="19"/>
      <c r="G250" s="19"/>
      <c r="H250" s="19"/>
      <c r="I250" s="19"/>
      <c r="J250" s="19"/>
      <c r="K250" s="19"/>
      <c r="L250" s="19"/>
      <c r="M250" s="19"/>
      <c r="N250" s="19"/>
      <c r="O250" s="49"/>
      <c r="P250" s="65">
        <f t="shared" si="88"/>
        <v>0</v>
      </c>
      <c r="Q250" s="49"/>
      <c r="R250" s="49"/>
      <c r="S250" s="65">
        <f t="shared" si="89"/>
        <v>0</v>
      </c>
    </row>
    <row r="251" spans="1:19" ht="45" hidden="1" customHeight="1">
      <c r="A251" s="15"/>
      <c r="B251" s="16">
        <v>423432</v>
      </c>
      <c r="C251" s="17" t="s">
        <v>227</v>
      </c>
      <c r="D251" s="85"/>
      <c r="E251" s="69"/>
      <c r="F251" s="19"/>
      <c r="G251" s="19"/>
      <c r="H251" s="19"/>
      <c r="I251" s="19"/>
      <c r="J251" s="19"/>
      <c r="K251" s="19"/>
      <c r="L251" s="19"/>
      <c r="M251" s="19"/>
      <c r="N251" s="19"/>
      <c r="O251" s="49"/>
      <c r="P251" s="65">
        <f t="shared" si="88"/>
        <v>0</v>
      </c>
      <c r="Q251" s="49"/>
      <c r="R251" s="49"/>
      <c r="S251" s="65">
        <f t="shared" si="89"/>
        <v>0</v>
      </c>
    </row>
    <row r="252" spans="1:19" ht="25.5" hidden="1">
      <c r="A252" s="15"/>
      <c r="B252" s="16">
        <v>423439</v>
      </c>
      <c r="C252" s="17" t="s">
        <v>228</v>
      </c>
      <c r="D252" s="85"/>
      <c r="E252" s="69"/>
      <c r="F252" s="19"/>
      <c r="G252" s="19"/>
      <c r="H252" s="19"/>
      <c r="I252" s="19"/>
      <c r="J252" s="19"/>
      <c r="K252" s="19"/>
      <c r="L252" s="19"/>
      <c r="M252" s="19"/>
      <c r="N252" s="19"/>
      <c r="O252" s="49"/>
      <c r="P252" s="65">
        <f t="shared" si="88"/>
        <v>0</v>
      </c>
      <c r="Q252" s="49"/>
      <c r="R252" s="49"/>
      <c r="S252" s="65">
        <f t="shared" si="89"/>
        <v>0</v>
      </c>
    </row>
    <row r="253" spans="1:19">
      <c r="A253" s="15"/>
      <c r="B253" s="16">
        <v>423440</v>
      </c>
      <c r="C253" s="17" t="s">
        <v>229</v>
      </c>
      <c r="D253" s="84">
        <f>SUM(D254:D255)</f>
        <v>120000</v>
      </c>
      <c r="E253" s="68">
        <f t="shared" ref="E253:O253" si="100">SUM(E254:E255)</f>
        <v>150000</v>
      </c>
      <c r="F253" s="18">
        <f t="shared" si="100"/>
        <v>0</v>
      </c>
      <c r="G253" s="18">
        <f t="shared" si="100"/>
        <v>20000</v>
      </c>
      <c r="H253" s="18">
        <f t="shared" si="100"/>
        <v>0</v>
      </c>
      <c r="I253" s="18">
        <f t="shared" si="100"/>
        <v>0</v>
      </c>
      <c r="J253" s="18">
        <f t="shared" si="100"/>
        <v>0</v>
      </c>
      <c r="K253" s="18">
        <f t="shared" si="100"/>
        <v>0</v>
      </c>
      <c r="L253" s="18">
        <f t="shared" si="100"/>
        <v>0</v>
      </c>
      <c r="M253" s="18">
        <f t="shared" si="100"/>
        <v>0</v>
      </c>
      <c r="N253" s="18">
        <f t="shared" si="100"/>
        <v>0</v>
      </c>
      <c r="O253" s="48">
        <f t="shared" si="100"/>
        <v>0</v>
      </c>
      <c r="P253" s="65">
        <f t="shared" si="88"/>
        <v>170000</v>
      </c>
      <c r="Q253" s="48">
        <f>SUM(Q254:Q255)</f>
        <v>0</v>
      </c>
      <c r="R253" s="48">
        <f>SUM(R254:R255)</f>
        <v>0</v>
      </c>
      <c r="S253" s="65">
        <f t="shared" si="89"/>
        <v>170000</v>
      </c>
    </row>
    <row r="254" spans="1:19" ht="27" customHeight="1">
      <c r="A254" s="15"/>
      <c r="B254" s="16">
        <v>423441</v>
      </c>
      <c r="C254" s="17" t="s">
        <v>619</v>
      </c>
      <c r="D254" s="85">
        <v>120000</v>
      </c>
      <c r="E254" s="69">
        <v>150000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49"/>
      <c r="P254" s="65">
        <f t="shared" si="88"/>
        <v>150000</v>
      </c>
      <c r="Q254" s="49"/>
      <c r="R254" s="49"/>
      <c r="S254" s="65">
        <f t="shared" si="89"/>
        <v>150000</v>
      </c>
    </row>
    <row r="255" spans="1:19">
      <c r="A255" s="15"/>
      <c r="B255" s="16">
        <v>423449</v>
      </c>
      <c r="C255" s="17" t="s">
        <v>230</v>
      </c>
      <c r="D255" s="85"/>
      <c r="E255" s="69"/>
      <c r="F255" s="19"/>
      <c r="G255" s="19">
        <v>20000</v>
      </c>
      <c r="H255" s="19"/>
      <c r="I255" s="19"/>
      <c r="J255" s="19"/>
      <c r="K255" s="19"/>
      <c r="L255" s="19"/>
      <c r="M255" s="19"/>
      <c r="N255" s="19"/>
      <c r="O255" s="49"/>
      <c r="P255" s="65">
        <f t="shared" si="88"/>
        <v>20000</v>
      </c>
      <c r="Q255" s="49"/>
      <c r="R255" s="49"/>
      <c r="S255" s="65">
        <f t="shared" si="89"/>
        <v>20000</v>
      </c>
    </row>
    <row r="256" spans="1:19" hidden="1">
      <c r="A256" s="11"/>
      <c r="B256" s="12">
        <v>423500</v>
      </c>
      <c r="C256" s="13" t="s">
        <v>231</v>
      </c>
      <c r="D256" s="83">
        <f>SUM(D257,D259,D262,D265)</f>
        <v>0</v>
      </c>
      <c r="E256" s="67">
        <f t="shared" ref="E256:O256" si="101">SUM(E257,E259,E262,E265)</f>
        <v>0</v>
      </c>
      <c r="F256" s="14">
        <f t="shared" si="101"/>
        <v>0</v>
      </c>
      <c r="G256" s="14">
        <f t="shared" si="101"/>
        <v>0</v>
      </c>
      <c r="H256" s="14">
        <f t="shared" si="101"/>
        <v>0</v>
      </c>
      <c r="I256" s="14">
        <f t="shared" si="101"/>
        <v>0</v>
      </c>
      <c r="J256" s="14">
        <f t="shared" si="101"/>
        <v>0</v>
      </c>
      <c r="K256" s="14">
        <f t="shared" si="101"/>
        <v>0</v>
      </c>
      <c r="L256" s="14">
        <f t="shared" si="101"/>
        <v>0</v>
      </c>
      <c r="M256" s="14">
        <f t="shared" si="101"/>
        <v>0</v>
      </c>
      <c r="N256" s="14">
        <f t="shared" si="101"/>
        <v>0</v>
      </c>
      <c r="O256" s="47">
        <f t="shared" si="101"/>
        <v>0</v>
      </c>
      <c r="P256" s="65">
        <f t="shared" si="88"/>
        <v>0</v>
      </c>
      <c r="Q256" s="47">
        <f>SUM(Q257,Q259,Q262,Q265)</f>
        <v>0</v>
      </c>
      <c r="R256" s="47">
        <f>SUM(R257,R259,R262,R265)</f>
        <v>0</v>
      </c>
      <c r="S256" s="65">
        <f t="shared" si="89"/>
        <v>0</v>
      </c>
    </row>
    <row r="257" spans="1:19" hidden="1">
      <c r="A257" s="11"/>
      <c r="B257" s="16">
        <v>423510</v>
      </c>
      <c r="C257" s="17" t="s">
        <v>232</v>
      </c>
      <c r="D257" s="84">
        <f>SUM(D258)</f>
        <v>0</v>
      </c>
      <c r="E257" s="68">
        <f t="shared" ref="E257:O257" si="102">SUM(E258)</f>
        <v>0</v>
      </c>
      <c r="F257" s="18">
        <f t="shared" si="102"/>
        <v>0</v>
      </c>
      <c r="G257" s="18">
        <f t="shared" si="102"/>
        <v>0</v>
      </c>
      <c r="H257" s="18">
        <f t="shared" si="102"/>
        <v>0</v>
      </c>
      <c r="I257" s="18">
        <f t="shared" si="102"/>
        <v>0</v>
      </c>
      <c r="J257" s="18">
        <f t="shared" si="102"/>
        <v>0</v>
      </c>
      <c r="K257" s="18">
        <f t="shared" si="102"/>
        <v>0</v>
      </c>
      <c r="L257" s="18">
        <f t="shared" si="102"/>
        <v>0</v>
      </c>
      <c r="M257" s="18">
        <f t="shared" si="102"/>
        <v>0</v>
      </c>
      <c r="N257" s="18">
        <f t="shared" si="102"/>
        <v>0</v>
      </c>
      <c r="O257" s="48">
        <f t="shared" si="102"/>
        <v>0</v>
      </c>
      <c r="P257" s="65">
        <f t="shared" si="88"/>
        <v>0</v>
      </c>
      <c r="Q257" s="48">
        <f>SUM(Q258)</f>
        <v>0</v>
      </c>
      <c r="R257" s="48">
        <f>SUM(R258)</f>
        <v>0</v>
      </c>
      <c r="S257" s="65">
        <f t="shared" si="89"/>
        <v>0</v>
      </c>
    </row>
    <row r="258" spans="1:19" hidden="1">
      <c r="A258" s="11"/>
      <c r="B258" s="16">
        <v>423511</v>
      </c>
      <c r="C258" s="17" t="s">
        <v>232</v>
      </c>
      <c r="D258" s="93"/>
      <c r="E258" s="77"/>
      <c r="F258" s="32"/>
      <c r="G258" s="32"/>
      <c r="H258" s="32"/>
      <c r="I258" s="32"/>
      <c r="J258" s="32"/>
      <c r="K258" s="32"/>
      <c r="L258" s="32"/>
      <c r="M258" s="32"/>
      <c r="N258" s="32"/>
      <c r="O258" s="58"/>
      <c r="P258" s="65">
        <f t="shared" si="88"/>
        <v>0</v>
      </c>
      <c r="Q258" s="58"/>
      <c r="R258" s="58"/>
      <c r="S258" s="65">
        <f t="shared" si="89"/>
        <v>0</v>
      </c>
    </row>
    <row r="259" spans="1:19" hidden="1">
      <c r="A259" s="15"/>
      <c r="B259" s="16">
        <v>423530</v>
      </c>
      <c r="C259" s="17" t="s">
        <v>233</v>
      </c>
      <c r="D259" s="84">
        <f>SUM(D260:D261)</f>
        <v>0</v>
      </c>
      <c r="E259" s="68">
        <f t="shared" ref="E259:O259" si="103">SUM(E260:E261)</f>
        <v>0</v>
      </c>
      <c r="F259" s="18">
        <f t="shared" si="103"/>
        <v>0</v>
      </c>
      <c r="G259" s="18">
        <f t="shared" si="103"/>
        <v>0</v>
      </c>
      <c r="H259" s="18">
        <f t="shared" si="103"/>
        <v>0</v>
      </c>
      <c r="I259" s="18">
        <f t="shared" si="103"/>
        <v>0</v>
      </c>
      <c r="J259" s="18">
        <f t="shared" si="103"/>
        <v>0</v>
      </c>
      <c r="K259" s="18">
        <f t="shared" si="103"/>
        <v>0</v>
      </c>
      <c r="L259" s="18">
        <f t="shared" si="103"/>
        <v>0</v>
      </c>
      <c r="M259" s="18">
        <f t="shared" si="103"/>
        <v>0</v>
      </c>
      <c r="N259" s="18">
        <f t="shared" si="103"/>
        <v>0</v>
      </c>
      <c r="O259" s="48">
        <f t="shared" si="103"/>
        <v>0</v>
      </c>
      <c r="P259" s="65">
        <f t="shared" si="88"/>
        <v>0</v>
      </c>
      <c r="Q259" s="48">
        <f>SUM(Q260:Q261)</f>
        <v>0</v>
      </c>
      <c r="R259" s="48">
        <f>SUM(R260:R261)</f>
        <v>0</v>
      </c>
      <c r="S259" s="65">
        <f t="shared" si="89"/>
        <v>0</v>
      </c>
    </row>
    <row r="260" spans="1:19" hidden="1">
      <c r="A260" s="15"/>
      <c r="B260" s="16">
        <v>423531</v>
      </c>
      <c r="C260" s="17" t="s">
        <v>234</v>
      </c>
      <c r="D260" s="85"/>
      <c r="E260" s="69"/>
      <c r="F260" s="19"/>
      <c r="G260" s="19"/>
      <c r="H260" s="19"/>
      <c r="I260" s="19"/>
      <c r="J260" s="19"/>
      <c r="K260" s="19"/>
      <c r="L260" s="19"/>
      <c r="M260" s="19"/>
      <c r="N260" s="19"/>
      <c r="O260" s="49"/>
      <c r="P260" s="65">
        <f t="shared" si="88"/>
        <v>0</v>
      </c>
      <c r="Q260" s="49"/>
      <c r="R260" s="49"/>
      <c r="S260" s="65">
        <f t="shared" si="89"/>
        <v>0</v>
      </c>
    </row>
    <row r="261" spans="1:19" hidden="1">
      <c r="A261" s="15"/>
      <c r="B261" s="16">
        <v>423539</v>
      </c>
      <c r="C261" s="17" t="s">
        <v>235</v>
      </c>
      <c r="D261" s="85"/>
      <c r="E261" s="69"/>
      <c r="F261" s="19"/>
      <c r="G261" s="19"/>
      <c r="H261" s="19"/>
      <c r="I261" s="19"/>
      <c r="J261" s="19"/>
      <c r="K261" s="19"/>
      <c r="L261" s="19"/>
      <c r="M261" s="19"/>
      <c r="N261" s="19"/>
      <c r="O261" s="49"/>
      <c r="P261" s="65">
        <f t="shared" si="88"/>
        <v>0</v>
      </c>
      <c r="Q261" s="49"/>
      <c r="R261" s="49"/>
      <c r="S261" s="65">
        <f t="shared" si="89"/>
        <v>0</v>
      </c>
    </row>
    <row r="262" spans="1:19" hidden="1">
      <c r="A262" s="15"/>
      <c r="B262" s="16">
        <v>423540</v>
      </c>
      <c r="C262" s="17" t="s">
        <v>236</v>
      </c>
      <c r="D262" s="84">
        <f>SUM(D263:D264)</f>
        <v>0</v>
      </c>
      <c r="E262" s="68">
        <f t="shared" ref="E262:O262" si="104">SUM(E263:E264)</f>
        <v>0</v>
      </c>
      <c r="F262" s="18">
        <f t="shared" si="104"/>
        <v>0</v>
      </c>
      <c r="G262" s="18">
        <f t="shared" si="104"/>
        <v>0</v>
      </c>
      <c r="H262" s="18">
        <f t="shared" si="104"/>
        <v>0</v>
      </c>
      <c r="I262" s="18">
        <f t="shared" si="104"/>
        <v>0</v>
      </c>
      <c r="J262" s="18">
        <f t="shared" si="104"/>
        <v>0</v>
      </c>
      <c r="K262" s="18">
        <f t="shared" si="104"/>
        <v>0</v>
      </c>
      <c r="L262" s="18">
        <f t="shared" si="104"/>
        <v>0</v>
      </c>
      <c r="M262" s="18">
        <f t="shared" si="104"/>
        <v>0</v>
      </c>
      <c r="N262" s="18">
        <f t="shared" si="104"/>
        <v>0</v>
      </c>
      <c r="O262" s="48">
        <f t="shared" si="104"/>
        <v>0</v>
      </c>
      <c r="P262" s="65">
        <f t="shared" si="88"/>
        <v>0</v>
      </c>
      <c r="Q262" s="48">
        <f>SUM(Q263:Q264)</f>
        <v>0</v>
      </c>
      <c r="R262" s="48">
        <f>SUM(R263:R264)</f>
        <v>0</v>
      </c>
      <c r="S262" s="65">
        <f t="shared" si="89"/>
        <v>0</v>
      </c>
    </row>
    <row r="263" spans="1:19" hidden="1">
      <c r="A263" s="15"/>
      <c r="B263" s="16">
        <v>423541</v>
      </c>
      <c r="C263" s="17" t="s">
        <v>237</v>
      </c>
      <c r="D263" s="85"/>
      <c r="E263" s="69"/>
      <c r="F263" s="19"/>
      <c r="G263" s="19"/>
      <c r="H263" s="19"/>
      <c r="I263" s="19"/>
      <c r="J263" s="19"/>
      <c r="K263" s="19"/>
      <c r="L263" s="19"/>
      <c r="M263" s="19"/>
      <c r="N263" s="19"/>
      <c r="O263" s="49"/>
      <c r="P263" s="65">
        <f t="shared" si="88"/>
        <v>0</v>
      </c>
      <c r="Q263" s="49"/>
      <c r="R263" s="49"/>
      <c r="S263" s="65">
        <f t="shared" si="89"/>
        <v>0</v>
      </c>
    </row>
    <row r="264" spans="1:19" hidden="1">
      <c r="A264" s="15"/>
      <c r="B264" s="16">
        <v>423542</v>
      </c>
      <c r="C264" s="17" t="s">
        <v>238</v>
      </c>
      <c r="D264" s="85"/>
      <c r="E264" s="69"/>
      <c r="F264" s="19"/>
      <c r="G264" s="19"/>
      <c r="H264" s="19"/>
      <c r="I264" s="19"/>
      <c r="J264" s="19"/>
      <c r="K264" s="19"/>
      <c r="L264" s="19"/>
      <c r="M264" s="19"/>
      <c r="N264" s="19"/>
      <c r="O264" s="49"/>
      <c r="P264" s="65">
        <f t="shared" si="88"/>
        <v>0</v>
      </c>
      <c r="Q264" s="49"/>
      <c r="R264" s="49"/>
      <c r="S264" s="65">
        <f t="shared" si="89"/>
        <v>0</v>
      </c>
    </row>
    <row r="265" spans="1:19" hidden="1">
      <c r="A265" s="15"/>
      <c r="B265" s="16">
        <v>423590</v>
      </c>
      <c r="C265" s="17" t="s">
        <v>239</v>
      </c>
      <c r="D265" s="84">
        <f t="shared" ref="D265:O265" si="105">SUM(D266:D271)</f>
        <v>0</v>
      </c>
      <c r="E265" s="84">
        <f t="shared" si="105"/>
        <v>0</v>
      </c>
      <c r="F265" s="84">
        <f t="shared" si="105"/>
        <v>0</v>
      </c>
      <c r="G265" s="84">
        <f t="shared" si="105"/>
        <v>0</v>
      </c>
      <c r="H265" s="84">
        <f t="shared" si="105"/>
        <v>0</v>
      </c>
      <c r="I265" s="84">
        <f t="shared" si="105"/>
        <v>0</v>
      </c>
      <c r="J265" s="84">
        <f t="shared" si="105"/>
        <v>0</v>
      </c>
      <c r="K265" s="84">
        <f t="shared" si="105"/>
        <v>0</v>
      </c>
      <c r="L265" s="84">
        <f t="shared" si="105"/>
        <v>0</v>
      </c>
      <c r="M265" s="84">
        <f t="shared" si="105"/>
        <v>0</v>
      </c>
      <c r="N265" s="84">
        <f t="shared" si="105"/>
        <v>0</v>
      </c>
      <c r="O265" s="84">
        <f t="shared" si="105"/>
        <v>0</v>
      </c>
      <c r="P265" s="65">
        <f t="shared" si="88"/>
        <v>0</v>
      </c>
      <c r="Q265" s="48">
        <f>SUM(Q266:Q271)</f>
        <v>0</v>
      </c>
      <c r="R265" s="48">
        <f>SUM(R266:R271)</f>
        <v>0</v>
      </c>
      <c r="S265" s="65">
        <f t="shared" si="89"/>
        <v>0</v>
      </c>
    </row>
    <row r="266" spans="1:19" ht="38.25" hidden="1">
      <c r="A266" s="15"/>
      <c r="B266" s="16">
        <v>423591</v>
      </c>
      <c r="C266" s="17" t="s">
        <v>589</v>
      </c>
      <c r="D266" s="153"/>
      <c r="E266" s="154"/>
      <c r="F266" s="155"/>
      <c r="G266" s="155"/>
      <c r="H266" s="155"/>
      <c r="I266" s="155"/>
      <c r="J266" s="155"/>
      <c r="K266" s="155"/>
      <c r="L266" s="155"/>
      <c r="M266" s="155"/>
      <c r="N266" s="155"/>
      <c r="O266" s="156"/>
      <c r="P266" s="65">
        <f t="shared" si="88"/>
        <v>0</v>
      </c>
      <c r="Q266" s="156"/>
      <c r="R266" s="156"/>
      <c r="S266" s="65">
        <f t="shared" si="89"/>
        <v>0</v>
      </c>
    </row>
    <row r="267" spans="1:19" ht="55.5" hidden="1" customHeight="1">
      <c r="A267" s="15"/>
      <c r="B267" s="16">
        <v>423591</v>
      </c>
      <c r="C267" s="17" t="s">
        <v>590</v>
      </c>
      <c r="D267" s="157"/>
      <c r="E267" s="78"/>
      <c r="F267" s="33"/>
      <c r="G267" s="33"/>
      <c r="H267" s="33"/>
      <c r="I267" s="33"/>
      <c r="J267" s="33"/>
      <c r="K267" s="33"/>
      <c r="L267" s="33"/>
      <c r="M267" s="33"/>
      <c r="N267" s="33"/>
      <c r="O267" s="59"/>
      <c r="P267" s="65">
        <f t="shared" si="88"/>
        <v>0</v>
      </c>
      <c r="Q267" s="59"/>
      <c r="R267" s="59"/>
      <c r="S267" s="65">
        <f t="shared" si="89"/>
        <v>0</v>
      </c>
    </row>
    <row r="268" spans="1:19" ht="46.5" hidden="1" customHeight="1">
      <c r="A268" s="15"/>
      <c r="B268" s="16">
        <v>423591</v>
      </c>
      <c r="C268" s="17" t="s">
        <v>591</v>
      </c>
      <c r="D268" s="157"/>
      <c r="E268" s="78"/>
      <c r="F268" s="33"/>
      <c r="G268" s="33"/>
      <c r="H268" s="33"/>
      <c r="I268" s="33"/>
      <c r="J268" s="33"/>
      <c r="K268" s="33"/>
      <c r="L268" s="33"/>
      <c r="M268" s="33"/>
      <c r="N268" s="33"/>
      <c r="O268" s="59"/>
      <c r="P268" s="65">
        <f t="shared" si="88"/>
        <v>0</v>
      </c>
      <c r="Q268" s="59"/>
      <c r="R268" s="59"/>
      <c r="S268" s="65">
        <f t="shared" si="89"/>
        <v>0</v>
      </c>
    </row>
    <row r="269" spans="1:19" ht="25.5" hidden="1">
      <c r="A269" s="15"/>
      <c r="B269" s="16">
        <v>423599</v>
      </c>
      <c r="C269" s="17" t="s">
        <v>592</v>
      </c>
      <c r="D269" s="157"/>
      <c r="E269" s="78"/>
      <c r="F269" s="33"/>
      <c r="G269" s="33"/>
      <c r="H269" s="33"/>
      <c r="I269" s="33"/>
      <c r="J269" s="33"/>
      <c r="K269" s="33"/>
      <c r="L269" s="33"/>
      <c r="M269" s="33"/>
      <c r="N269" s="33"/>
      <c r="O269" s="59"/>
      <c r="P269" s="65">
        <f t="shared" si="88"/>
        <v>0</v>
      </c>
      <c r="Q269" s="59"/>
      <c r="R269" s="59"/>
      <c r="S269" s="65">
        <f t="shared" si="89"/>
        <v>0</v>
      </c>
    </row>
    <row r="270" spans="1:19" hidden="1">
      <c r="A270" s="15"/>
      <c r="B270" s="16">
        <v>423599</v>
      </c>
      <c r="C270" s="17" t="s">
        <v>620</v>
      </c>
      <c r="D270" s="157"/>
      <c r="E270" s="78"/>
      <c r="F270" s="33"/>
      <c r="G270" s="33"/>
      <c r="H270" s="33"/>
      <c r="I270" s="33"/>
      <c r="J270" s="33"/>
      <c r="K270" s="33"/>
      <c r="L270" s="33"/>
      <c r="M270" s="33"/>
      <c r="N270" s="33"/>
      <c r="O270" s="59"/>
      <c r="P270" s="65">
        <f t="shared" si="88"/>
        <v>0</v>
      </c>
      <c r="Q270" s="59"/>
      <c r="R270" s="59"/>
      <c r="S270" s="65">
        <f t="shared" si="89"/>
        <v>0</v>
      </c>
    </row>
    <row r="271" spans="1:19" ht="31.5" hidden="1" customHeight="1">
      <c r="A271" s="15"/>
      <c r="B271" s="16">
        <v>423599</v>
      </c>
      <c r="C271" s="17" t="s">
        <v>593</v>
      </c>
      <c r="D271" s="157"/>
      <c r="E271" s="78"/>
      <c r="F271" s="33"/>
      <c r="G271" s="33"/>
      <c r="H271" s="33"/>
      <c r="I271" s="33"/>
      <c r="J271" s="33"/>
      <c r="K271" s="33"/>
      <c r="L271" s="33"/>
      <c r="M271" s="33"/>
      <c r="N271" s="33"/>
      <c r="O271" s="59"/>
      <c r="P271" s="65">
        <f t="shared" si="88"/>
        <v>0</v>
      </c>
      <c r="Q271" s="59"/>
      <c r="R271" s="59"/>
      <c r="S271" s="65">
        <f t="shared" si="89"/>
        <v>0</v>
      </c>
    </row>
    <row r="272" spans="1:19" ht="25.5">
      <c r="A272" s="11"/>
      <c r="B272" s="12">
        <v>423600</v>
      </c>
      <c r="C272" s="13" t="s">
        <v>240</v>
      </c>
      <c r="D272" s="83">
        <f>SUM(D273,D276)</f>
        <v>100000</v>
      </c>
      <c r="E272" s="67">
        <f t="shared" ref="E272:O272" si="106">SUM(E273,E276)</f>
        <v>0</v>
      </c>
      <c r="F272" s="14">
        <f t="shared" si="106"/>
        <v>0</v>
      </c>
      <c r="G272" s="14">
        <f t="shared" si="106"/>
        <v>80000</v>
      </c>
      <c r="H272" s="14">
        <f t="shared" si="106"/>
        <v>0</v>
      </c>
      <c r="I272" s="14">
        <f t="shared" si="106"/>
        <v>20000</v>
      </c>
      <c r="J272" s="14">
        <f t="shared" si="106"/>
        <v>0</v>
      </c>
      <c r="K272" s="14">
        <f t="shared" si="106"/>
        <v>0</v>
      </c>
      <c r="L272" s="14">
        <f t="shared" si="106"/>
        <v>0</v>
      </c>
      <c r="M272" s="14">
        <f t="shared" si="106"/>
        <v>0</v>
      </c>
      <c r="N272" s="14">
        <f t="shared" si="106"/>
        <v>0</v>
      </c>
      <c r="O272" s="47">
        <f t="shared" si="106"/>
        <v>0</v>
      </c>
      <c r="P272" s="65">
        <f t="shared" si="88"/>
        <v>100000</v>
      </c>
      <c r="Q272" s="47">
        <f>SUM(Q273,Q276)</f>
        <v>0</v>
      </c>
      <c r="R272" s="47">
        <f>SUM(R273,R276)</f>
        <v>0</v>
      </c>
      <c r="S272" s="65">
        <f t="shared" si="89"/>
        <v>100000</v>
      </c>
    </row>
    <row r="273" spans="1:19">
      <c r="A273" s="15"/>
      <c r="B273" s="16">
        <v>423610</v>
      </c>
      <c r="C273" s="17" t="s">
        <v>241</v>
      </c>
      <c r="D273" s="84">
        <f>SUM(D274:D275)</f>
        <v>0</v>
      </c>
      <c r="E273" s="68">
        <f t="shared" ref="E273:O273" si="107">SUM(E274:E275)</f>
        <v>0</v>
      </c>
      <c r="F273" s="18">
        <f t="shared" si="107"/>
        <v>0</v>
      </c>
      <c r="G273" s="18">
        <f t="shared" si="107"/>
        <v>0</v>
      </c>
      <c r="H273" s="18">
        <f t="shared" si="107"/>
        <v>0</v>
      </c>
      <c r="I273" s="18">
        <f t="shared" si="107"/>
        <v>0</v>
      </c>
      <c r="J273" s="18">
        <f t="shared" si="107"/>
        <v>0</v>
      </c>
      <c r="K273" s="18">
        <f t="shared" si="107"/>
        <v>0</v>
      </c>
      <c r="L273" s="18">
        <f t="shared" si="107"/>
        <v>0</v>
      </c>
      <c r="M273" s="18">
        <f t="shared" si="107"/>
        <v>0</v>
      </c>
      <c r="N273" s="18">
        <f t="shared" si="107"/>
        <v>0</v>
      </c>
      <c r="O273" s="48">
        <f t="shared" si="107"/>
        <v>0</v>
      </c>
      <c r="P273" s="65">
        <f t="shared" si="88"/>
        <v>0</v>
      </c>
      <c r="Q273" s="48">
        <f>SUM(Q274:Q275)</f>
        <v>0</v>
      </c>
      <c r="R273" s="48">
        <f>SUM(R274:R275)</f>
        <v>0</v>
      </c>
      <c r="S273" s="65">
        <f t="shared" si="89"/>
        <v>0</v>
      </c>
    </row>
    <row r="274" spans="1:19">
      <c r="A274" s="15"/>
      <c r="B274" s="16">
        <v>423611</v>
      </c>
      <c r="C274" s="17" t="s">
        <v>242</v>
      </c>
      <c r="D274" s="85"/>
      <c r="E274" s="69"/>
      <c r="F274" s="19"/>
      <c r="G274" s="19"/>
      <c r="H274" s="19"/>
      <c r="I274" s="19"/>
      <c r="J274" s="19"/>
      <c r="K274" s="19"/>
      <c r="L274" s="19"/>
      <c r="M274" s="19"/>
      <c r="N274" s="19"/>
      <c r="O274" s="49"/>
      <c r="P274" s="65">
        <f t="shared" si="88"/>
        <v>0</v>
      </c>
      <c r="Q274" s="49"/>
      <c r="R274" s="49"/>
      <c r="S274" s="65">
        <f t="shared" si="89"/>
        <v>0</v>
      </c>
    </row>
    <row r="275" spans="1:19">
      <c r="A275" s="15"/>
      <c r="B275" s="16">
        <v>423612</v>
      </c>
      <c r="C275" s="17" t="s">
        <v>243</v>
      </c>
      <c r="D275" s="85"/>
      <c r="E275" s="69"/>
      <c r="F275" s="19"/>
      <c r="G275" s="19"/>
      <c r="H275" s="19"/>
      <c r="I275" s="19"/>
      <c r="J275" s="19"/>
      <c r="K275" s="19"/>
      <c r="L275" s="19"/>
      <c r="M275" s="19"/>
      <c r="N275" s="19"/>
      <c r="O275" s="49"/>
      <c r="P275" s="65">
        <f t="shared" si="88"/>
        <v>0</v>
      </c>
      <c r="Q275" s="49"/>
      <c r="R275" s="49"/>
      <c r="S275" s="65">
        <f t="shared" si="89"/>
        <v>0</v>
      </c>
    </row>
    <row r="276" spans="1:19">
      <c r="A276" s="15"/>
      <c r="B276" s="16">
        <v>423620</v>
      </c>
      <c r="C276" s="17" t="s">
        <v>244</v>
      </c>
      <c r="D276" s="84">
        <f>SUM(D277)</f>
        <v>100000</v>
      </c>
      <c r="E276" s="68">
        <f t="shared" ref="E276:O276" si="108">SUM(E277)</f>
        <v>0</v>
      </c>
      <c r="F276" s="18">
        <f t="shared" si="108"/>
        <v>0</v>
      </c>
      <c r="G276" s="18">
        <v>80000</v>
      </c>
      <c r="H276" s="18">
        <f t="shared" si="108"/>
        <v>0</v>
      </c>
      <c r="I276" s="18">
        <f t="shared" si="108"/>
        <v>20000</v>
      </c>
      <c r="J276" s="18">
        <f t="shared" si="108"/>
        <v>0</v>
      </c>
      <c r="K276" s="18">
        <f t="shared" si="108"/>
        <v>0</v>
      </c>
      <c r="L276" s="18">
        <f t="shared" si="108"/>
        <v>0</v>
      </c>
      <c r="M276" s="18">
        <f t="shared" si="108"/>
        <v>0</v>
      </c>
      <c r="N276" s="18">
        <f t="shared" si="108"/>
        <v>0</v>
      </c>
      <c r="O276" s="48">
        <f t="shared" si="108"/>
        <v>0</v>
      </c>
      <c r="P276" s="65">
        <f t="shared" si="88"/>
        <v>100000</v>
      </c>
      <c r="Q276" s="48">
        <f>SUM(Q277)</f>
        <v>0</v>
      </c>
      <c r="R276" s="48">
        <f>SUM(R277)</f>
        <v>0</v>
      </c>
      <c r="S276" s="65">
        <f t="shared" si="89"/>
        <v>100000</v>
      </c>
    </row>
    <row r="277" spans="1:19" ht="25.5">
      <c r="A277" s="15"/>
      <c r="B277" s="16">
        <v>423621</v>
      </c>
      <c r="C277" s="17" t="s">
        <v>245</v>
      </c>
      <c r="D277" s="85">
        <v>100000</v>
      </c>
      <c r="E277" s="69"/>
      <c r="F277" s="19"/>
      <c r="G277" s="19">
        <v>100000</v>
      </c>
      <c r="H277" s="19"/>
      <c r="I277" s="19">
        <v>20000</v>
      </c>
      <c r="J277" s="19"/>
      <c r="K277" s="19"/>
      <c r="L277" s="19"/>
      <c r="M277" s="19"/>
      <c r="N277" s="19"/>
      <c r="O277" s="49"/>
      <c r="P277" s="65">
        <f t="shared" si="88"/>
        <v>120000</v>
      </c>
      <c r="Q277" s="49"/>
      <c r="R277" s="49"/>
      <c r="S277" s="65">
        <f t="shared" si="89"/>
        <v>120000</v>
      </c>
    </row>
    <row r="278" spans="1:19">
      <c r="A278" s="11"/>
      <c r="B278" s="12">
        <v>423700</v>
      </c>
      <c r="C278" s="13" t="s">
        <v>246</v>
      </c>
      <c r="D278" s="83">
        <f>SUM(D279)</f>
        <v>5000</v>
      </c>
      <c r="E278" s="67">
        <f t="shared" ref="E278:O278" si="109">SUM(E279)</f>
        <v>0</v>
      </c>
      <c r="F278" s="14">
        <f t="shared" si="109"/>
        <v>0</v>
      </c>
      <c r="G278" s="14">
        <f t="shared" si="109"/>
        <v>10000</v>
      </c>
      <c r="H278" s="14">
        <f t="shared" si="109"/>
        <v>0</v>
      </c>
      <c r="I278" s="14">
        <f t="shared" si="109"/>
        <v>0</v>
      </c>
      <c r="J278" s="14">
        <f t="shared" si="109"/>
        <v>0</v>
      </c>
      <c r="K278" s="14">
        <f t="shared" si="109"/>
        <v>0</v>
      </c>
      <c r="L278" s="14">
        <f t="shared" si="109"/>
        <v>0</v>
      </c>
      <c r="M278" s="14">
        <f t="shared" si="109"/>
        <v>0</v>
      </c>
      <c r="N278" s="14">
        <f t="shared" si="109"/>
        <v>0</v>
      </c>
      <c r="O278" s="47">
        <f t="shared" si="109"/>
        <v>0</v>
      </c>
      <c r="P278" s="65">
        <f t="shared" si="88"/>
        <v>10000</v>
      </c>
      <c r="Q278" s="47">
        <f>SUM(Q279)</f>
        <v>0</v>
      </c>
      <c r="R278" s="47">
        <f>SUM(R279)</f>
        <v>0</v>
      </c>
      <c r="S278" s="65">
        <f t="shared" si="89"/>
        <v>10000</v>
      </c>
    </row>
    <row r="279" spans="1:19">
      <c r="A279" s="15"/>
      <c r="B279" s="16">
        <v>423710</v>
      </c>
      <c r="C279" s="17" t="s">
        <v>246</v>
      </c>
      <c r="D279" s="84">
        <f>SUM(D280:D281)</f>
        <v>5000</v>
      </c>
      <c r="E279" s="68">
        <f t="shared" ref="E279:O279" si="110">SUM(E280:E281)</f>
        <v>0</v>
      </c>
      <c r="F279" s="18">
        <f t="shared" si="110"/>
        <v>0</v>
      </c>
      <c r="G279" s="18">
        <f t="shared" si="110"/>
        <v>10000</v>
      </c>
      <c r="H279" s="18">
        <f t="shared" si="110"/>
        <v>0</v>
      </c>
      <c r="I279" s="18">
        <f t="shared" si="110"/>
        <v>0</v>
      </c>
      <c r="J279" s="18">
        <f t="shared" si="110"/>
        <v>0</v>
      </c>
      <c r="K279" s="18">
        <f t="shared" si="110"/>
        <v>0</v>
      </c>
      <c r="L279" s="18">
        <f t="shared" si="110"/>
        <v>0</v>
      </c>
      <c r="M279" s="18">
        <f t="shared" si="110"/>
        <v>0</v>
      </c>
      <c r="N279" s="18">
        <f t="shared" si="110"/>
        <v>0</v>
      </c>
      <c r="O279" s="48">
        <f t="shared" si="110"/>
        <v>0</v>
      </c>
      <c r="P279" s="65">
        <f t="shared" si="88"/>
        <v>10000</v>
      </c>
      <c r="Q279" s="48">
        <f>SUM(Q280:Q281)</f>
        <v>0</v>
      </c>
      <c r="R279" s="48">
        <f>SUM(R280:R281)</f>
        <v>0</v>
      </c>
      <c r="S279" s="65">
        <f t="shared" si="89"/>
        <v>10000</v>
      </c>
    </row>
    <row r="280" spans="1:19">
      <c r="A280" s="15"/>
      <c r="B280" s="16">
        <v>423711</v>
      </c>
      <c r="C280" s="17" t="s">
        <v>540</v>
      </c>
      <c r="D280" s="85">
        <v>5000</v>
      </c>
      <c r="E280" s="69"/>
      <c r="F280" s="19"/>
      <c r="G280" s="19">
        <v>10000</v>
      </c>
      <c r="H280" s="19"/>
      <c r="I280" s="19"/>
      <c r="J280" s="19"/>
      <c r="K280" s="19"/>
      <c r="L280" s="19"/>
      <c r="M280" s="19"/>
      <c r="N280" s="19"/>
      <c r="O280" s="49"/>
      <c r="P280" s="65">
        <f t="shared" si="88"/>
        <v>10000</v>
      </c>
      <c r="Q280" s="49"/>
      <c r="R280" s="49"/>
      <c r="S280" s="65">
        <f t="shared" si="89"/>
        <v>10000</v>
      </c>
    </row>
    <row r="281" spans="1:19">
      <c r="A281" s="15"/>
      <c r="B281" s="16">
        <v>423712</v>
      </c>
      <c r="C281" s="17" t="s">
        <v>247</v>
      </c>
      <c r="D281" s="85"/>
      <c r="E281" s="69"/>
      <c r="F281" s="19"/>
      <c r="G281" s="19"/>
      <c r="H281" s="19"/>
      <c r="I281" s="19"/>
      <c r="J281" s="19"/>
      <c r="K281" s="19"/>
      <c r="L281" s="19"/>
      <c r="M281" s="19"/>
      <c r="N281" s="19"/>
      <c r="O281" s="49"/>
      <c r="P281" s="65">
        <f t="shared" si="88"/>
        <v>0</v>
      </c>
      <c r="Q281" s="49"/>
      <c r="R281" s="49"/>
      <c r="S281" s="65">
        <f t="shared" si="89"/>
        <v>0</v>
      </c>
    </row>
    <row r="282" spans="1:19">
      <c r="A282" s="11"/>
      <c r="B282" s="12">
        <v>423900</v>
      </c>
      <c r="C282" s="13" t="s">
        <v>248</v>
      </c>
      <c r="D282" s="83">
        <f>SUM(D283)</f>
        <v>2580000</v>
      </c>
      <c r="E282" s="67">
        <f t="shared" ref="E282:O283" si="111">SUM(E283)</f>
        <v>1650000</v>
      </c>
      <c r="F282" s="14">
        <f t="shared" si="111"/>
        <v>0</v>
      </c>
      <c r="G282" s="14">
        <f t="shared" si="111"/>
        <v>0</v>
      </c>
      <c r="H282" s="14">
        <f t="shared" si="111"/>
        <v>0</v>
      </c>
      <c r="I282" s="14">
        <f t="shared" si="111"/>
        <v>150000</v>
      </c>
      <c r="J282" s="14">
        <f t="shared" si="111"/>
        <v>0</v>
      </c>
      <c r="K282" s="14">
        <f t="shared" si="111"/>
        <v>0</v>
      </c>
      <c r="L282" s="14">
        <f t="shared" si="111"/>
        <v>0</v>
      </c>
      <c r="M282" s="14">
        <f t="shared" si="111"/>
        <v>0</v>
      </c>
      <c r="N282" s="14">
        <f t="shared" si="111"/>
        <v>0</v>
      </c>
      <c r="O282" s="47">
        <f t="shared" si="111"/>
        <v>500000</v>
      </c>
      <c r="P282" s="65">
        <f t="shared" si="88"/>
        <v>2300000</v>
      </c>
      <c r="Q282" s="47">
        <f>SUM(Q283)</f>
        <v>0</v>
      </c>
      <c r="R282" s="47">
        <f>SUM(R283)</f>
        <v>0</v>
      </c>
      <c r="S282" s="65">
        <f t="shared" si="89"/>
        <v>2300000</v>
      </c>
    </row>
    <row r="283" spans="1:19">
      <c r="A283" s="15"/>
      <c r="B283" s="16">
        <v>423910</v>
      </c>
      <c r="C283" s="17" t="s">
        <v>248</v>
      </c>
      <c r="D283" s="84">
        <f>SUM(D284)</f>
        <v>2580000</v>
      </c>
      <c r="E283" s="68">
        <f t="shared" si="111"/>
        <v>1650000</v>
      </c>
      <c r="F283" s="18">
        <f t="shared" si="111"/>
        <v>0</v>
      </c>
      <c r="G283" s="18">
        <f t="shared" si="111"/>
        <v>0</v>
      </c>
      <c r="H283" s="18">
        <f t="shared" si="111"/>
        <v>0</v>
      </c>
      <c r="I283" s="18">
        <f t="shared" si="111"/>
        <v>150000</v>
      </c>
      <c r="J283" s="18">
        <f t="shared" si="111"/>
        <v>0</v>
      </c>
      <c r="K283" s="18">
        <f t="shared" si="111"/>
        <v>0</v>
      </c>
      <c r="L283" s="18">
        <f t="shared" si="111"/>
        <v>0</v>
      </c>
      <c r="M283" s="18">
        <f t="shared" si="111"/>
        <v>0</v>
      </c>
      <c r="N283" s="18">
        <f t="shared" si="111"/>
        <v>0</v>
      </c>
      <c r="O283" s="48">
        <f t="shared" si="111"/>
        <v>500000</v>
      </c>
      <c r="P283" s="65">
        <f t="shared" si="88"/>
        <v>2300000</v>
      </c>
      <c r="Q283" s="48">
        <f>SUM(Q284)</f>
        <v>0</v>
      </c>
      <c r="R283" s="48">
        <f>SUM(R284)</f>
        <v>0</v>
      </c>
      <c r="S283" s="65">
        <f t="shared" si="89"/>
        <v>2300000</v>
      </c>
    </row>
    <row r="284" spans="1:19">
      <c r="A284" s="15"/>
      <c r="B284" s="16">
        <v>423911</v>
      </c>
      <c r="C284" s="17" t="s">
        <v>585</v>
      </c>
      <c r="D284" s="85">
        <v>2580000</v>
      </c>
      <c r="E284" s="69">
        <v>1650000</v>
      </c>
      <c r="F284" s="19"/>
      <c r="G284" s="19"/>
      <c r="H284" s="19"/>
      <c r="I284" s="19">
        <v>150000</v>
      </c>
      <c r="J284" s="19"/>
      <c r="K284" s="19"/>
      <c r="L284" s="19"/>
      <c r="M284" s="19"/>
      <c r="N284" s="19"/>
      <c r="O284" s="49">
        <v>500000</v>
      </c>
      <c r="P284" s="65">
        <f t="shared" si="88"/>
        <v>2300000</v>
      </c>
      <c r="Q284" s="49"/>
      <c r="R284" s="49"/>
      <c r="S284" s="65">
        <f t="shared" si="89"/>
        <v>2300000</v>
      </c>
    </row>
    <row r="285" spans="1:19">
      <c r="A285" s="11"/>
      <c r="B285" s="12">
        <v>424000</v>
      </c>
      <c r="C285" s="21" t="s">
        <v>249</v>
      </c>
      <c r="D285" s="83">
        <f>SUM(D286+D304+D307+D312+D297+D292)</f>
        <v>1375000</v>
      </c>
      <c r="E285" s="67">
        <f t="shared" ref="E285:O285" si="112">SUM(E286+E304+E307+E312+E297+E292)</f>
        <v>1600000</v>
      </c>
      <c r="F285" s="14">
        <f t="shared" si="112"/>
        <v>0</v>
      </c>
      <c r="G285" s="14">
        <f t="shared" si="112"/>
        <v>0</v>
      </c>
      <c r="H285" s="14">
        <f t="shared" si="112"/>
        <v>0</v>
      </c>
      <c r="I285" s="14">
        <f t="shared" si="112"/>
        <v>40000</v>
      </c>
      <c r="J285" s="14">
        <f t="shared" si="112"/>
        <v>0</v>
      </c>
      <c r="K285" s="14">
        <f t="shared" si="112"/>
        <v>0</v>
      </c>
      <c r="L285" s="14">
        <f t="shared" si="112"/>
        <v>0</v>
      </c>
      <c r="M285" s="14">
        <f t="shared" si="112"/>
        <v>0</v>
      </c>
      <c r="N285" s="14">
        <f t="shared" si="112"/>
        <v>0</v>
      </c>
      <c r="O285" s="47">
        <f t="shared" si="112"/>
        <v>0</v>
      </c>
      <c r="P285" s="65">
        <f t="shared" si="88"/>
        <v>1640000</v>
      </c>
      <c r="Q285" s="47">
        <f>SUM(Q286+Q304+Q307+Q312+Q297+Q292)</f>
        <v>0</v>
      </c>
      <c r="R285" s="47">
        <f>SUM(R286+R304+R307+R312+R297+R292)</f>
        <v>0</v>
      </c>
      <c r="S285" s="65">
        <f t="shared" si="89"/>
        <v>1640000</v>
      </c>
    </row>
    <row r="286" spans="1:19">
      <c r="A286" s="11"/>
      <c r="B286" s="12">
        <v>424100</v>
      </c>
      <c r="C286" s="13" t="s">
        <v>250</v>
      </c>
      <c r="D286" s="83">
        <f>SUM(D287)</f>
        <v>0</v>
      </c>
      <c r="E286" s="67">
        <f t="shared" ref="E286:O286" si="113">SUM(E287)</f>
        <v>0</v>
      </c>
      <c r="F286" s="14">
        <f t="shared" si="113"/>
        <v>0</v>
      </c>
      <c r="G286" s="14">
        <f t="shared" si="113"/>
        <v>0</v>
      </c>
      <c r="H286" s="14">
        <f t="shared" si="113"/>
        <v>0</v>
      </c>
      <c r="I286" s="14">
        <f t="shared" si="113"/>
        <v>0</v>
      </c>
      <c r="J286" s="14">
        <f t="shared" si="113"/>
        <v>0</v>
      </c>
      <c r="K286" s="14">
        <f t="shared" si="113"/>
        <v>0</v>
      </c>
      <c r="L286" s="14">
        <f t="shared" si="113"/>
        <v>0</v>
      </c>
      <c r="M286" s="14">
        <f t="shared" si="113"/>
        <v>0</v>
      </c>
      <c r="N286" s="14">
        <f t="shared" si="113"/>
        <v>0</v>
      </c>
      <c r="O286" s="47">
        <f t="shared" si="113"/>
        <v>0</v>
      </c>
      <c r="P286" s="65">
        <f t="shared" si="88"/>
        <v>0</v>
      </c>
      <c r="Q286" s="47">
        <f>SUM(Q287)</f>
        <v>0</v>
      </c>
      <c r="R286" s="47">
        <f>SUM(R287)</f>
        <v>0</v>
      </c>
      <c r="S286" s="65">
        <f t="shared" si="89"/>
        <v>0</v>
      </c>
    </row>
    <row r="287" spans="1:19" ht="18" hidden="1" customHeight="1">
      <c r="A287" s="15"/>
      <c r="B287" s="16">
        <v>424110</v>
      </c>
      <c r="C287" s="17" t="s">
        <v>251</v>
      </c>
      <c r="D287" s="84">
        <f>SUM(D288:D291)</f>
        <v>0</v>
      </c>
      <c r="E287" s="68">
        <f t="shared" ref="E287:O287" si="114">SUM(E288:E291)</f>
        <v>0</v>
      </c>
      <c r="F287" s="18">
        <f t="shared" si="114"/>
        <v>0</v>
      </c>
      <c r="G287" s="18">
        <f t="shared" si="114"/>
        <v>0</v>
      </c>
      <c r="H287" s="18">
        <f t="shared" si="114"/>
        <v>0</v>
      </c>
      <c r="I287" s="18">
        <f t="shared" si="114"/>
        <v>0</v>
      </c>
      <c r="J287" s="18">
        <f t="shared" si="114"/>
        <v>0</v>
      </c>
      <c r="K287" s="18">
        <f t="shared" si="114"/>
        <v>0</v>
      </c>
      <c r="L287" s="18">
        <f t="shared" si="114"/>
        <v>0</v>
      </c>
      <c r="M287" s="18">
        <f t="shared" si="114"/>
        <v>0</v>
      </c>
      <c r="N287" s="18">
        <f t="shared" si="114"/>
        <v>0</v>
      </c>
      <c r="O287" s="48">
        <f t="shared" si="114"/>
        <v>0</v>
      </c>
      <c r="P287" s="65">
        <f t="shared" si="88"/>
        <v>0</v>
      </c>
      <c r="Q287" s="48">
        <f>SUM(Q288:Q291)</f>
        <v>0</v>
      </c>
      <c r="R287" s="48">
        <f>SUM(R288:R291)</f>
        <v>0</v>
      </c>
      <c r="S287" s="65">
        <f t="shared" si="89"/>
        <v>0</v>
      </c>
    </row>
    <row r="288" spans="1:19" ht="58.5" hidden="1" customHeight="1">
      <c r="A288" s="15"/>
      <c r="B288" s="16">
        <v>424111</v>
      </c>
      <c r="C288" s="17" t="s">
        <v>252</v>
      </c>
      <c r="D288" s="85"/>
      <c r="E288" s="69"/>
      <c r="F288" s="19"/>
      <c r="G288" s="19"/>
      <c r="H288" s="19"/>
      <c r="I288" s="19"/>
      <c r="J288" s="19"/>
      <c r="K288" s="19"/>
      <c r="L288" s="19"/>
      <c r="M288" s="19"/>
      <c r="N288" s="19"/>
      <c r="O288" s="49"/>
      <c r="P288" s="65">
        <f t="shared" si="88"/>
        <v>0</v>
      </c>
      <c r="Q288" s="49"/>
      <c r="R288" s="49"/>
      <c r="S288" s="65">
        <f t="shared" si="89"/>
        <v>0</v>
      </c>
    </row>
    <row r="289" spans="1:19" ht="63.75" hidden="1">
      <c r="A289" s="15"/>
      <c r="B289" s="16">
        <v>424112</v>
      </c>
      <c r="C289" s="17" t="s">
        <v>253</v>
      </c>
      <c r="D289" s="85"/>
      <c r="E289" s="69"/>
      <c r="F289" s="19"/>
      <c r="G289" s="19"/>
      <c r="H289" s="19"/>
      <c r="I289" s="19"/>
      <c r="J289" s="19"/>
      <c r="K289" s="19"/>
      <c r="L289" s="19"/>
      <c r="M289" s="19"/>
      <c r="N289" s="19"/>
      <c r="O289" s="49"/>
      <c r="P289" s="65">
        <f t="shared" si="88"/>
        <v>0</v>
      </c>
      <c r="Q289" s="49"/>
      <c r="R289" s="49"/>
      <c r="S289" s="65">
        <f t="shared" si="89"/>
        <v>0</v>
      </c>
    </row>
    <row r="290" spans="1:19" ht="55.5" hidden="1" customHeight="1">
      <c r="A290" s="15"/>
      <c r="B290" s="16">
        <v>424113</v>
      </c>
      <c r="C290" s="17" t="s">
        <v>254</v>
      </c>
      <c r="D290" s="85"/>
      <c r="E290" s="69"/>
      <c r="F290" s="19"/>
      <c r="G290" s="19"/>
      <c r="H290" s="19"/>
      <c r="I290" s="19"/>
      <c r="J290" s="19"/>
      <c r="K290" s="19"/>
      <c r="L290" s="19"/>
      <c r="M290" s="19"/>
      <c r="N290" s="19"/>
      <c r="O290" s="49"/>
      <c r="P290" s="65">
        <f t="shared" si="88"/>
        <v>0</v>
      </c>
      <c r="Q290" s="49"/>
      <c r="R290" s="49"/>
      <c r="S290" s="65">
        <f t="shared" si="89"/>
        <v>0</v>
      </c>
    </row>
    <row r="291" spans="1:19" ht="44.25" hidden="1" customHeight="1">
      <c r="A291" s="15"/>
      <c r="B291" s="16">
        <v>424119</v>
      </c>
      <c r="C291" s="17" t="s">
        <v>255</v>
      </c>
      <c r="D291" s="85"/>
      <c r="E291" s="69"/>
      <c r="F291" s="19"/>
      <c r="G291" s="19"/>
      <c r="H291" s="19"/>
      <c r="I291" s="19"/>
      <c r="J291" s="19"/>
      <c r="K291" s="19"/>
      <c r="L291" s="19"/>
      <c r="M291" s="19"/>
      <c r="N291" s="19"/>
      <c r="O291" s="49"/>
      <c r="P291" s="65">
        <f t="shared" si="88"/>
        <v>0</v>
      </c>
      <c r="Q291" s="49"/>
      <c r="R291" s="49"/>
      <c r="S291" s="65">
        <f t="shared" si="89"/>
        <v>0</v>
      </c>
    </row>
    <row r="292" spans="1:19" ht="25.5">
      <c r="A292" s="15"/>
      <c r="B292" s="12">
        <v>424200</v>
      </c>
      <c r="C292" s="13" t="s">
        <v>256</v>
      </c>
      <c r="D292" s="88">
        <f>SUM(D293+D295)</f>
        <v>280000</v>
      </c>
      <c r="E292" s="72">
        <f t="shared" ref="E292:O292" si="115">SUM(E293+E295)</f>
        <v>200000</v>
      </c>
      <c r="F292" s="25">
        <f t="shared" si="115"/>
        <v>0</v>
      </c>
      <c r="G292" s="25">
        <f t="shared" si="115"/>
        <v>0</v>
      </c>
      <c r="H292" s="25">
        <f t="shared" si="115"/>
        <v>0</v>
      </c>
      <c r="I292" s="25">
        <f t="shared" si="115"/>
        <v>20000</v>
      </c>
      <c r="J292" s="25">
        <f t="shared" si="115"/>
        <v>0</v>
      </c>
      <c r="K292" s="25">
        <f t="shared" si="115"/>
        <v>0</v>
      </c>
      <c r="L292" s="25">
        <f t="shared" si="115"/>
        <v>0</v>
      </c>
      <c r="M292" s="25">
        <f t="shared" si="115"/>
        <v>0</v>
      </c>
      <c r="N292" s="25">
        <f t="shared" si="115"/>
        <v>0</v>
      </c>
      <c r="O292" s="53">
        <f t="shared" si="115"/>
        <v>0</v>
      </c>
      <c r="P292" s="65">
        <f t="shared" si="88"/>
        <v>220000</v>
      </c>
      <c r="Q292" s="53">
        <f>SUM(Q293+Q295)</f>
        <v>0</v>
      </c>
      <c r="R292" s="53">
        <f>SUM(R293+R295)</f>
        <v>0</v>
      </c>
      <c r="S292" s="65">
        <f t="shared" si="89"/>
        <v>220000</v>
      </c>
    </row>
    <row r="293" spans="1:19">
      <c r="A293" s="15"/>
      <c r="B293" s="16">
        <v>424220</v>
      </c>
      <c r="C293" s="17" t="s">
        <v>632</v>
      </c>
      <c r="D293" s="86">
        <f>SUM(D294)</f>
        <v>280000</v>
      </c>
      <c r="E293" s="70">
        <f t="shared" ref="E293:O293" si="116">SUM(E294)</f>
        <v>200000</v>
      </c>
      <c r="F293" s="20">
        <f t="shared" si="116"/>
        <v>0</v>
      </c>
      <c r="G293" s="20">
        <f t="shared" si="116"/>
        <v>0</v>
      </c>
      <c r="H293" s="20">
        <f t="shared" si="116"/>
        <v>0</v>
      </c>
      <c r="I293" s="20">
        <f t="shared" si="116"/>
        <v>20000</v>
      </c>
      <c r="J293" s="20">
        <f t="shared" si="116"/>
        <v>0</v>
      </c>
      <c r="K293" s="20">
        <f t="shared" si="116"/>
        <v>0</v>
      </c>
      <c r="L293" s="20">
        <f t="shared" si="116"/>
        <v>0</v>
      </c>
      <c r="M293" s="20">
        <f t="shared" si="116"/>
        <v>0</v>
      </c>
      <c r="N293" s="20">
        <f t="shared" si="116"/>
        <v>0</v>
      </c>
      <c r="O293" s="50">
        <f t="shared" si="116"/>
        <v>0</v>
      </c>
      <c r="P293" s="65">
        <f t="shared" ref="P293:P360" si="117">SUM(E293:O293)</f>
        <v>220000</v>
      </c>
      <c r="Q293" s="50">
        <f>SUM(Q294)</f>
        <v>0</v>
      </c>
      <c r="R293" s="50">
        <f>SUM(R294)</f>
        <v>0</v>
      </c>
      <c r="S293" s="65">
        <f t="shared" ref="S293:S360" si="118">SUM(P293:R293)</f>
        <v>220000</v>
      </c>
    </row>
    <row r="294" spans="1:19">
      <c r="A294" s="15"/>
      <c r="B294" s="16">
        <v>424211</v>
      </c>
      <c r="C294" s="17" t="s">
        <v>632</v>
      </c>
      <c r="D294" s="85">
        <v>280000</v>
      </c>
      <c r="E294" s="69">
        <v>200000</v>
      </c>
      <c r="F294" s="19"/>
      <c r="G294" s="19"/>
      <c r="H294" s="19"/>
      <c r="I294" s="19">
        <v>20000</v>
      </c>
      <c r="J294" s="19"/>
      <c r="K294" s="19"/>
      <c r="L294" s="19"/>
      <c r="M294" s="19"/>
      <c r="N294" s="19"/>
      <c r="O294" s="49"/>
      <c r="P294" s="65">
        <f t="shared" si="117"/>
        <v>220000</v>
      </c>
      <c r="Q294" s="49"/>
      <c r="R294" s="49"/>
      <c r="S294" s="65">
        <f t="shared" si="118"/>
        <v>220000</v>
      </c>
    </row>
    <row r="295" spans="1:19">
      <c r="A295" s="15"/>
      <c r="B295" s="16">
        <v>424230</v>
      </c>
      <c r="C295" s="17" t="s">
        <v>259</v>
      </c>
      <c r="D295" s="86">
        <f>SUM(D296)</f>
        <v>0</v>
      </c>
      <c r="E295" s="70">
        <f t="shared" ref="E295:O295" si="119">SUM(E296)</f>
        <v>0</v>
      </c>
      <c r="F295" s="20">
        <f t="shared" si="119"/>
        <v>0</v>
      </c>
      <c r="G295" s="20">
        <f t="shared" si="119"/>
        <v>0</v>
      </c>
      <c r="H295" s="20">
        <f t="shared" si="119"/>
        <v>0</v>
      </c>
      <c r="I295" s="20">
        <f t="shared" si="119"/>
        <v>0</v>
      </c>
      <c r="J295" s="20">
        <f t="shared" si="119"/>
        <v>0</v>
      </c>
      <c r="K295" s="20">
        <f t="shared" si="119"/>
        <v>0</v>
      </c>
      <c r="L295" s="20">
        <f t="shared" si="119"/>
        <v>0</v>
      </c>
      <c r="M295" s="20">
        <f t="shared" si="119"/>
        <v>0</v>
      </c>
      <c r="N295" s="20">
        <f t="shared" si="119"/>
        <v>0</v>
      </c>
      <c r="O295" s="50">
        <f t="shared" si="119"/>
        <v>0</v>
      </c>
      <c r="P295" s="65">
        <f t="shared" si="117"/>
        <v>0</v>
      </c>
      <c r="Q295" s="50">
        <f>SUM(Q296)</f>
        <v>0</v>
      </c>
      <c r="R295" s="50">
        <f>SUM(R296)</f>
        <v>0</v>
      </c>
      <c r="S295" s="65">
        <f t="shared" si="118"/>
        <v>0</v>
      </c>
    </row>
    <row r="296" spans="1:19">
      <c r="A296" s="15"/>
      <c r="B296" s="16">
        <v>424231</v>
      </c>
      <c r="C296" s="17" t="s">
        <v>259</v>
      </c>
      <c r="D296" s="85"/>
      <c r="E296" s="69"/>
      <c r="F296" s="19"/>
      <c r="G296" s="19"/>
      <c r="H296" s="19"/>
      <c r="I296" s="19"/>
      <c r="J296" s="19"/>
      <c r="K296" s="19"/>
      <c r="L296" s="19"/>
      <c r="M296" s="19"/>
      <c r="N296" s="19"/>
      <c r="O296" s="49"/>
      <c r="P296" s="65">
        <f t="shared" si="117"/>
        <v>0</v>
      </c>
      <c r="Q296" s="49"/>
      <c r="R296" s="49"/>
      <c r="S296" s="65">
        <f t="shared" si="118"/>
        <v>0</v>
      </c>
    </row>
    <row r="297" spans="1:19" hidden="1">
      <c r="A297" s="11"/>
      <c r="B297" s="12">
        <v>424300</v>
      </c>
      <c r="C297" s="13" t="s">
        <v>260</v>
      </c>
      <c r="D297" s="83">
        <f>SUM(D298,D300+D302)</f>
        <v>0</v>
      </c>
      <c r="E297" s="67">
        <f t="shared" ref="E297:O297" si="120">SUM(E298,E300+E302)</f>
        <v>0</v>
      </c>
      <c r="F297" s="14">
        <f t="shared" si="120"/>
        <v>0</v>
      </c>
      <c r="G297" s="14">
        <f t="shared" si="120"/>
        <v>0</v>
      </c>
      <c r="H297" s="14">
        <f t="shared" si="120"/>
        <v>0</v>
      </c>
      <c r="I297" s="14">
        <f t="shared" si="120"/>
        <v>0</v>
      </c>
      <c r="J297" s="14">
        <f t="shared" si="120"/>
        <v>0</v>
      </c>
      <c r="K297" s="14">
        <f t="shared" si="120"/>
        <v>0</v>
      </c>
      <c r="L297" s="14">
        <f t="shared" si="120"/>
        <v>0</v>
      </c>
      <c r="M297" s="14">
        <f t="shared" si="120"/>
        <v>0</v>
      </c>
      <c r="N297" s="14">
        <f t="shared" si="120"/>
        <v>0</v>
      </c>
      <c r="O297" s="47">
        <f t="shared" si="120"/>
        <v>0</v>
      </c>
      <c r="P297" s="65">
        <f t="shared" si="117"/>
        <v>0</v>
      </c>
      <c r="Q297" s="47">
        <f>SUM(Q298,Q300+Q302)</f>
        <v>0</v>
      </c>
      <c r="R297" s="47">
        <f>SUM(R298,R300+R302)</f>
        <v>0</v>
      </c>
      <c r="S297" s="65">
        <f t="shared" si="118"/>
        <v>0</v>
      </c>
    </row>
    <row r="298" spans="1:19" hidden="1">
      <c r="A298" s="15"/>
      <c r="B298" s="16">
        <v>424310</v>
      </c>
      <c r="C298" s="17" t="s">
        <v>261</v>
      </c>
      <c r="D298" s="84">
        <f>SUM(D299)</f>
        <v>0</v>
      </c>
      <c r="E298" s="68">
        <f t="shared" ref="E298:O298" si="121">SUM(E299)</f>
        <v>0</v>
      </c>
      <c r="F298" s="18">
        <f t="shared" si="121"/>
        <v>0</v>
      </c>
      <c r="G298" s="18">
        <f t="shared" si="121"/>
        <v>0</v>
      </c>
      <c r="H298" s="18">
        <f t="shared" si="121"/>
        <v>0</v>
      </c>
      <c r="I298" s="18">
        <f t="shared" si="121"/>
        <v>0</v>
      </c>
      <c r="J298" s="18">
        <f t="shared" si="121"/>
        <v>0</v>
      </c>
      <c r="K298" s="18">
        <f t="shared" si="121"/>
        <v>0</v>
      </c>
      <c r="L298" s="18">
        <f t="shared" si="121"/>
        <v>0</v>
      </c>
      <c r="M298" s="18">
        <f t="shared" si="121"/>
        <v>0</v>
      </c>
      <c r="N298" s="18">
        <f t="shared" si="121"/>
        <v>0</v>
      </c>
      <c r="O298" s="48">
        <f t="shared" si="121"/>
        <v>0</v>
      </c>
      <c r="P298" s="65">
        <f t="shared" si="117"/>
        <v>0</v>
      </c>
      <c r="Q298" s="48">
        <f>SUM(Q299)</f>
        <v>0</v>
      </c>
      <c r="R298" s="48">
        <f>SUM(R299)</f>
        <v>0</v>
      </c>
      <c r="S298" s="65">
        <f t="shared" si="118"/>
        <v>0</v>
      </c>
    </row>
    <row r="299" spans="1:19" ht="25.5" hidden="1">
      <c r="A299" s="15"/>
      <c r="B299" s="16">
        <v>424311</v>
      </c>
      <c r="C299" s="17" t="s">
        <v>583</v>
      </c>
      <c r="D299" s="85"/>
      <c r="E299" s="69"/>
      <c r="F299" s="19"/>
      <c r="G299" s="19"/>
      <c r="H299" s="19"/>
      <c r="I299" s="19"/>
      <c r="J299" s="19"/>
      <c r="K299" s="19"/>
      <c r="L299" s="19"/>
      <c r="M299" s="19"/>
      <c r="N299" s="19"/>
      <c r="O299" s="49"/>
      <c r="P299" s="65">
        <f t="shared" si="117"/>
        <v>0</v>
      </c>
      <c r="Q299" s="49"/>
      <c r="R299" s="49"/>
      <c r="S299" s="65">
        <f t="shared" si="118"/>
        <v>0</v>
      </c>
    </row>
    <row r="300" spans="1:19" ht="25.5" hidden="1">
      <c r="A300" s="15"/>
      <c r="B300" s="16">
        <v>424330</v>
      </c>
      <c r="C300" s="17" t="s">
        <v>262</v>
      </c>
      <c r="D300" s="84">
        <f>SUM(D301)</f>
        <v>0</v>
      </c>
      <c r="E300" s="68">
        <f t="shared" ref="E300:O300" si="122">SUM(E301)</f>
        <v>0</v>
      </c>
      <c r="F300" s="18">
        <f t="shared" si="122"/>
        <v>0</v>
      </c>
      <c r="G300" s="18">
        <f t="shared" si="122"/>
        <v>0</v>
      </c>
      <c r="H300" s="18">
        <f t="shared" si="122"/>
        <v>0</v>
      </c>
      <c r="I300" s="18">
        <f t="shared" si="122"/>
        <v>0</v>
      </c>
      <c r="J300" s="18">
        <f t="shared" si="122"/>
        <v>0</v>
      </c>
      <c r="K300" s="18">
        <f t="shared" si="122"/>
        <v>0</v>
      </c>
      <c r="L300" s="18">
        <f t="shared" si="122"/>
        <v>0</v>
      </c>
      <c r="M300" s="18">
        <f t="shared" si="122"/>
        <v>0</v>
      </c>
      <c r="N300" s="18">
        <f t="shared" si="122"/>
        <v>0</v>
      </c>
      <c r="O300" s="48">
        <f t="shared" si="122"/>
        <v>0</v>
      </c>
      <c r="P300" s="65">
        <f t="shared" si="117"/>
        <v>0</v>
      </c>
      <c r="Q300" s="48">
        <f>SUM(Q301)</f>
        <v>0</v>
      </c>
      <c r="R300" s="48">
        <f>SUM(R301)</f>
        <v>0</v>
      </c>
      <c r="S300" s="65">
        <f t="shared" si="118"/>
        <v>0</v>
      </c>
    </row>
    <row r="301" spans="1:19" ht="38.25" hidden="1">
      <c r="A301" s="15"/>
      <c r="B301" s="16">
        <v>424331</v>
      </c>
      <c r="C301" s="17" t="s">
        <v>584</v>
      </c>
      <c r="D301" s="85"/>
      <c r="E301" s="69"/>
      <c r="F301" s="19"/>
      <c r="G301" s="19"/>
      <c r="H301" s="19"/>
      <c r="I301" s="19"/>
      <c r="J301" s="19"/>
      <c r="K301" s="19"/>
      <c r="L301" s="19"/>
      <c r="M301" s="19"/>
      <c r="N301" s="19"/>
      <c r="O301" s="49"/>
      <c r="P301" s="65">
        <f t="shared" si="117"/>
        <v>0</v>
      </c>
      <c r="Q301" s="49"/>
      <c r="R301" s="49"/>
      <c r="S301" s="65">
        <f t="shared" si="118"/>
        <v>0</v>
      </c>
    </row>
    <row r="302" spans="1:19" hidden="1">
      <c r="A302" s="15"/>
      <c r="B302" s="16">
        <v>424350</v>
      </c>
      <c r="C302" s="17" t="s">
        <v>263</v>
      </c>
      <c r="D302" s="86">
        <f>SUM(D303)</f>
        <v>0</v>
      </c>
      <c r="E302" s="70">
        <f t="shared" ref="E302:O302" si="123">SUM(E303)</f>
        <v>0</v>
      </c>
      <c r="F302" s="20">
        <f t="shared" si="123"/>
        <v>0</v>
      </c>
      <c r="G302" s="20">
        <f t="shared" si="123"/>
        <v>0</v>
      </c>
      <c r="H302" s="20">
        <f t="shared" si="123"/>
        <v>0</v>
      </c>
      <c r="I302" s="20">
        <f t="shared" si="123"/>
        <v>0</v>
      </c>
      <c r="J302" s="20">
        <f t="shared" si="123"/>
        <v>0</v>
      </c>
      <c r="K302" s="20">
        <f t="shared" si="123"/>
        <v>0</v>
      </c>
      <c r="L302" s="20">
        <f t="shared" si="123"/>
        <v>0</v>
      </c>
      <c r="M302" s="20">
        <f t="shared" si="123"/>
        <v>0</v>
      </c>
      <c r="N302" s="20">
        <f t="shared" si="123"/>
        <v>0</v>
      </c>
      <c r="O302" s="50">
        <f t="shared" si="123"/>
        <v>0</v>
      </c>
      <c r="P302" s="65">
        <f t="shared" si="117"/>
        <v>0</v>
      </c>
      <c r="Q302" s="50">
        <f>SUM(Q303)</f>
        <v>0</v>
      </c>
      <c r="R302" s="50">
        <f>SUM(R303)</f>
        <v>0</v>
      </c>
      <c r="S302" s="65">
        <f t="shared" si="118"/>
        <v>0</v>
      </c>
    </row>
    <row r="303" spans="1:19" hidden="1">
      <c r="A303" s="15"/>
      <c r="B303" s="16">
        <v>424351</v>
      </c>
      <c r="C303" s="17" t="s">
        <v>264</v>
      </c>
      <c r="D303" s="85"/>
      <c r="E303" s="69"/>
      <c r="F303" s="19"/>
      <c r="G303" s="19"/>
      <c r="H303" s="19"/>
      <c r="I303" s="19"/>
      <c r="J303" s="19"/>
      <c r="K303" s="19"/>
      <c r="L303" s="19"/>
      <c r="M303" s="19"/>
      <c r="N303" s="19"/>
      <c r="O303" s="49"/>
      <c r="P303" s="65">
        <f t="shared" si="117"/>
        <v>0</v>
      </c>
      <c r="Q303" s="49"/>
      <c r="R303" s="49"/>
      <c r="S303" s="65">
        <f t="shared" si="118"/>
        <v>0</v>
      </c>
    </row>
    <row r="304" spans="1:19" ht="25.5" hidden="1">
      <c r="A304" s="11"/>
      <c r="B304" s="12">
        <v>424500</v>
      </c>
      <c r="C304" s="13" t="s">
        <v>265</v>
      </c>
      <c r="D304" s="83">
        <f>SUM(D305)</f>
        <v>0</v>
      </c>
      <c r="E304" s="67">
        <f t="shared" ref="E304:O305" si="124">SUM(E305)</f>
        <v>0</v>
      </c>
      <c r="F304" s="14">
        <f t="shared" si="124"/>
        <v>0</v>
      </c>
      <c r="G304" s="14">
        <f t="shared" si="124"/>
        <v>0</v>
      </c>
      <c r="H304" s="14">
        <f t="shared" si="124"/>
        <v>0</v>
      </c>
      <c r="I304" s="14">
        <f t="shared" si="124"/>
        <v>0</v>
      </c>
      <c r="J304" s="14">
        <f t="shared" si="124"/>
        <v>0</v>
      </c>
      <c r="K304" s="14">
        <f t="shared" si="124"/>
        <v>0</v>
      </c>
      <c r="L304" s="14">
        <f t="shared" si="124"/>
        <v>0</v>
      </c>
      <c r="M304" s="14">
        <f t="shared" si="124"/>
        <v>0</v>
      </c>
      <c r="N304" s="14">
        <f t="shared" si="124"/>
        <v>0</v>
      </c>
      <c r="O304" s="47">
        <f t="shared" si="124"/>
        <v>0</v>
      </c>
      <c r="P304" s="65">
        <f t="shared" si="117"/>
        <v>0</v>
      </c>
      <c r="Q304" s="47">
        <f>SUM(Q305)</f>
        <v>0</v>
      </c>
      <c r="R304" s="47">
        <f>SUM(R305)</f>
        <v>0</v>
      </c>
      <c r="S304" s="65">
        <f t="shared" si="118"/>
        <v>0</v>
      </c>
    </row>
    <row r="305" spans="1:19" ht="25.5" hidden="1">
      <c r="A305" s="15"/>
      <c r="B305" s="16">
        <v>424510</v>
      </c>
      <c r="C305" s="17" t="s">
        <v>265</v>
      </c>
      <c r="D305" s="84">
        <f>SUM(D306)</f>
        <v>0</v>
      </c>
      <c r="E305" s="68">
        <f t="shared" si="124"/>
        <v>0</v>
      </c>
      <c r="F305" s="18">
        <f t="shared" si="124"/>
        <v>0</v>
      </c>
      <c r="G305" s="18">
        <f t="shared" si="124"/>
        <v>0</v>
      </c>
      <c r="H305" s="18">
        <f t="shared" si="124"/>
        <v>0</v>
      </c>
      <c r="I305" s="18">
        <f t="shared" si="124"/>
        <v>0</v>
      </c>
      <c r="J305" s="18">
        <f t="shared" si="124"/>
        <v>0</v>
      </c>
      <c r="K305" s="18">
        <f t="shared" si="124"/>
        <v>0</v>
      </c>
      <c r="L305" s="18">
        <f t="shared" si="124"/>
        <v>0</v>
      </c>
      <c r="M305" s="18">
        <f t="shared" si="124"/>
        <v>0</v>
      </c>
      <c r="N305" s="18">
        <f t="shared" si="124"/>
        <v>0</v>
      </c>
      <c r="O305" s="48">
        <f t="shared" si="124"/>
        <v>0</v>
      </c>
      <c r="P305" s="65">
        <f t="shared" si="117"/>
        <v>0</v>
      </c>
      <c r="Q305" s="48">
        <f>SUM(Q306)</f>
        <v>0</v>
      </c>
      <c r="R305" s="48">
        <f>SUM(R306)</f>
        <v>0</v>
      </c>
      <c r="S305" s="65">
        <f t="shared" si="118"/>
        <v>0</v>
      </c>
    </row>
    <row r="306" spans="1:19" ht="63.75" hidden="1">
      <c r="A306" s="15"/>
      <c r="B306" s="16">
        <v>424511</v>
      </c>
      <c r="C306" s="17" t="s">
        <v>266</v>
      </c>
      <c r="D306" s="85"/>
      <c r="E306" s="69"/>
      <c r="F306" s="19"/>
      <c r="G306" s="19"/>
      <c r="H306" s="19"/>
      <c r="I306" s="19"/>
      <c r="J306" s="19"/>
      <c r="K306" s="19"/>
      <c r="L306" s="19"/>
      <c r="M306" s="19"/>
      <c r="N306" s="19"/>
      <c r="O306" s="49"/>
      <c r="P306" s="65">
        <f t="shared" si="117"/>
        <v>0</v>
      </c>
      <c r="Q306" s="49"/>
      <c r="R306" s="49"/>
      <c r="S306" s="65">
        <f t="shared" si="118"/>
        <v>0</v>
      </c>
    </row>
    <row r="307" spans="1:19" ht="25.5" hidden="1">
      <c r="A307" s="11"/>
      <c r="B307" s="12">
        <v>424600</v>
      </c>
      <c r="C307" s="13" t="s">
        <v>267</v>
      </c>
      <c r="D307" s="83">
        <f>SUM(D308,D310)</f>
        <v>0</v>
      </c>
      <c r="E307" s="67">
        <f t="shared" ref="E307:O307" si="125">SUM(E308,E310)</f>
        <v>0</v>
      </c>
      <c r="F307" s="14">
        <f t="shared" si="125"/>
        <v>0</v>
      </c>
      <c r="G307" s="14">
        <f t="shared" si="125"/>
        <v>0</v>
      </c>
      <c r="H307" s="14">
        <f t="shared" si="125"/>
        <v>0</v>
      </c>
      <c r="I307" s="14">
        <f t="shared" si="125"/>
        <v>0</v>
      </c>
      <c r="J307" s="14">
        <f t="shared" si="125"/>
        <v>0</v>
      </c>
      <c r="K307" s="14">
        <f t="shared" si="125"/>
        <v>0</v>
      </c>
      <c r="L307" s="14">
        <f t="shared" si="125"/>
        <v>0</v>
      </c>
      <c r="M307" s="14">
        <f t="shared" si="125"/>
        <v>0</v>
      </c>
      <c r="N307" s="14">
        <f t="shared" si="125"/>
        <v>0</v>
      </c>
      <c r="O307" s="47">
        <f t="shared" si="125"/>
        <v>0</v>
      </c>
      <c r="P307" s="65">
        <f t="shared" si="117"/>
        <v>0</v>
      </c>
      <c r="Q307" s="47">
        <f>SUM(Q308,Q310)</f>
        <v>0</v>
      </c>
      <c r="R307" s="47">
        <f>SUM(R308,R310)</f>
        <v>0</v>
      </c>
      <c r="S307" s="65">
        <f t="shared" si="118"/>
        <v>0</v>
      </c>
    </row>
    <row r="308" spans="1:19" hidden="1">
      <c r="A308" s="15"/>
      <c r="B308" s="16">
        <v>424610</v>
      </c>
      <c r="C308" s="17" t="s">
        <v>268</v>
      </c>
      <c r="D308" s="84">
        <f>SUM(D309)</f>
        <v>0</v>
      </c>
      <c r="E308" s="68">
        <f t="shared" ref="E308:O308" si="126">SUM(E309)</f>
        <v>0</v>
      </c>
      <c r="F308" s="18">
        <f t="shared" si="126"/>
        <v>0</v>
      </c>
      <c r="G308" s="18">
        <f t="shared" si="126"/>
        <v>0</v>
      </c>
      <c r="H308" s="18">
        <f t="shared" si="126"/>
        <v>0</v>
      </c>
      <c r="I308" s="18">
        <f t="shared" si="126"/>
        <v>0</v>
      </c>
      <c r="J308" s="18">
        <f t="shared" si="126"/>
        <v>0</v>
      </c>
      <c r="K308" s="18">
        <f t="shared" si="126"/>
        <v>0</v>
      </c>
      <c r="L308" s="18">
        <f t="shared" si="126"/>
        <v>0</v>
      </c>
      <c r="M308" s="18">
        <f t="shared" si="126"/>
        <v>0</v>
      </c>
      <c r="N308" s="18">
        <f t="shared" si="126"/>
        <v>0</v>
      </c>
      <c r="O308" s="48">
        <f t="shared" si="126"/>
        <v>0</v>
      </c>
      <c r="P308" s="65">
        <f t="shared" si="117"/>
        <v>0</v>
      </c>
      <c r="Q308" s="48">
        <f>SUM(Q309)</f>
        <v>0</v>
      </c>
      <c r="R308" s="48">
        <f>SUM(R309)</f>
        <v>0</v>
      </c>
      <c r="S308" s="65">
        <f t="shared" si="118"/>
        <v>0</v>
      </c>
    </row>
    <row r="309" spans="1:19" hidden="1">
      <c r="A309" s="15"/>
      <c r="B309" s="16">
        <v>424611</v>
      </c>
      <c r="C309" s="17" t="s">
        <v>268</v>
      </c>
      <c r="D309" s="85"/>
      <c r="E309" s="69"/>
      <c r="F309" s="19"/>
      <c r="G309" s="19"/>
      <c r="H309" s="19"/>
      <c r="I309" s="19"/>
      <c r="J309" s="19"/>
      <c r="K309" s="19"/>
      <c r="L309" s="19"/>
      <c r="M309" s="19"/>
      <c r="N309" s="19"/>
      <c r="O309" s="49"/>
      <c r="P309" s="65">
        <f t="shared" si="117"/>
        <v>0</v>
      </c>
      <c r="Q309" s="49"/>
      <c r="R309" s="49"/>
      <c r="S309" s="65">
        <f t="shared" si="118"/>
        <v>0</v>
      </c>
    </row>
    <row r="310" spans="1:19" hidden="1">
      <c r="A310" s="15"/>
      <c r="B310" s="16">
        <v>424630</v>
      </c>
      <c r="C310" s="17" t="s">
        <v>269</v>
      </c>
      <c r="D310" s="84">
        <f>SUM(D311)</f>
        <v>0</v>
      </c>
      <c r="E310" s="68">
        <f t="shared" ref="E310:O310" si="127">SUM(E311)</f>
        <v>0</v>
      </c>
      <c r="F310" s="18">
        <f t="shared" si="127"/>
        <v>0</v>
      </c>
      <c r="G310" s="18">
        <f t="shared" si="127"/>
        <v>0</v>
      </c>
      <c r="H310" s="18">
        <f t="shared" si="127"/>
        <v>0</v>
      </c>
      <c r="I310" s="18">
        <f t="shared" si="127"/>
        <v>0</v>
      </c>
      <c r="J310" s="18">
        <f t="shared" si="127"/>
        <v>0</v>
      </c>
      <c r="K310" s="18">
        <f t="shared" si="127"/>
        <v>0</v>
      </c>
      <c r="L310" s="18">
        <f t="shared" si="127"/>
        <v>0</v>
      </c>
      <c r="M310" s="18">
        <f t="shared" si="127"/>
        <v>0</v>
      </c>
      <c r="N310" s="18">
        <f t="shared" si="127"/>
        <v>0</v>
      </c>
      <c r="O310" s="48">
        <f t="shared" si="127"/>
        <v>0</v>
      </c>
      <c r="P310" s="65">
        <f t="shared" si="117"/>
        <v>0</v>
      </c>
      <c r="Q310" s="48">
        <f>SUM(Q311)</f>
        <v>0</v>
      </c>
      <c r="R310" s="48">
        <f>SUM(R311)</f>
        <v>0</v>
      </c>
      <c r="S310" s="65">
        <f t="shared" si="118"/>
        <v>0</v>
      </c>
    </row>
    <row r="311" spans="1:19" ht="25.5" hidden="1">
      <c r="A311" s="15"/>
      <c r="B311" s="16">
        <v>424631</v>
      </c>
      <c r="C311" s="17" t="s">
        <v>270</v>
      </c>
      <c r="D311" s="85"/>
      <c r="E311" s="69"/>
      <c r="F311" s="19"/>
      <c r="G311" s="19"/>
      <c r="H311" s="19"/>
      <c r="I311" s="19"/>
      <c r="J311" s="19"/>
      <c r="K311" s="19"/>
      <c r="L311" s="19"/>
      <c r="M311" s="19"/>
      <c r="N311" s="19"/>
      <c r="O311" s="49"/>
      <c r="P311" s="65">
        <f t="shared" si="117"/>
        <v>0</v>
      </c>
      <c r="Q311" s="49"/>
      <c r="R311" s="49"/>
      <c r="S311" s="65">
        <f t="shared" si="118"/>
        <v>0</v>
      </c>
    </row>
    <row r="312" spans="1:19">
      <c r="A312" s="11"/>
      <c r="B312" s="12">
        <v>424900</v>
      </c>
      <c r="C312" s="13" t="s">
        <v>271</v>
      </c>
      <c r="D312" s="83">
        <f>SUM(D313)</f>
        <v>1095000</v>
      </c>
      <c r="E312" s="67">
        <f t="shared" ref="E312:O313" si="128">SUM(E313)</f>
        <v>1400000</v>
      </c>
      <c r="F312" s="14">
        <f t="shared" si="128"/>
        <v>0</v>
      </c>
      <c r="G312" s="14">
        <f t="shared" si="128"/>
        <v>0</v>
      </c>
      <c r="H312" s="14">
        <f t="shared" si="128"/>
        <v>0</v>
      </c>
      <c r="I312" s="14">
        <f t="shared" si="128"/>
        <v>20000</v>
      </c>
      <c r="J312" s="14">
        <f t="shared" si="128"/>
        <v>0</v>
      </c>
      <c r="K312" s="14">
        <f t="shared" si="128"/>
        <v>0</v>
      </c>
      <c r="L312" s="14">
        <f t="shared" si="128"/>
        <v>0</v>
      </c>
      <c r="M312" s="14">
        <f t="shared" si="128"/>
        <v>0</v>
      </c>
      <c r="N312" s="14">
        <f t="shared" si="128"/>
        <v>0</v>
      </c>
      <c r="O312" s="47">
        <f t="shared" si="128"/>
        <v>0</v>
      </c>
      <c r="P312" s="65">
        <f t="shared" si="117"/>
        <v>1420000</v>
      </c>
      <c r="Q312" s="47">
        <f>SUM(Q313)</f>
        <v>0</v>
      </c>
      <c r="R312" s="47">
        <f>SUM(R313)</f>
        <v>0</v>
      </c>
      <c r="S312" s="65">
        <f t="shared" si="118"/>
        <v>1420000</v>
      </c>
    </row>
    <row r="313" spans="1:19">
      <c r="A313" s="15"/>
      <c r="B313" s="16">
        <v>424910</v>
      </c>
      <c r="C313" s="17" t="s">
        <v>271</v>
      </c>
      <c r="D313" s="84">
        <f>SUM(D314)</f>
        <v>1095000</v>
      </c>
      <c r="E313" s="68">
        <f t="shared" si="128"/>
        <v>1400000</v>
      </c>
      <c r="F313" s="18">
        <f t="shared" si="128"/>
        <v>0</v>
      </c>
      <c r="G313" s="18">
        <f t="shared" si="128"/>
        <v>0</v>
      </c>
      <c r="H313" s="18">
        <f t="shared" si="128"/>
        <v>0</v>
      </c>
      <c r="I313" s="18">
        <f t="shared" si="128"/>
        <v>20000</v>
      </c>
      <c r="J313" s="18">
        <f t="shared" si="128"/>
        <v>0</v>
      </c>
      <c r="K313" s="18">
        <f t="shared" si="128"/>
        <v>0</v>
      </c>
      <c r="L313" s="18">
        <f t="shared" si="128"/>
        <v>0</v>
      </c>
      <c r="M313" s="18">
        <f t="shared" si="128"/>
        <v>0</v>
      </c>
      <c r="N313" s="18">
        <f t="shared" si="128"/>
        <v>0</v>
      </c>
      <c r="O313" s="48">
        <f t="shared" si="128"/>
        <v>0</v>
      </c>
      <c r="P313" s="65">
        <f t="shared" si="117"/>
        <v>1420000</v>
      </c>
      <c r="Q313" s="48">
        <f>SUM(Q314)</f>
        <v>0</v>
      </c>
      <c r="R313" s="48">
        <f>SUM(R314)</f>
        <v>0</v>
      </c>
      <c r="S313" s="65">
        <f t="shared" si="118"/>
        <v>1420000</v>
      </c>
    </row>
    <row r="314" spans="1:19" ht="36.75" customHeight="1">
      <c r="A314" s="15"/>
      <c r="B314" s="16">
        <v>424911</v>
      </c>
      <c r="C314" s="17" t="s">
        <v>272</v>
      </c>
      <c r="D314" s="85">
        <v>1095000</v>
      </c>
      <c r="E314" s="69">
        <v>1400000</v>
      </c>
      <c r="F314" s="19"/>
      <c r="G314" s="19"/>
      <c r="H314" s="19"/>
      <c r="I314" s="19">
        <v>20000</v>
      </c>
      <c r="J314" s="19"/>
      <c r="K314" s="19"/>
      <c r="L314" s="19"/>
      <c r="M314" s="19"/>
      <c r="N314" s="19"/>
      <c r="O314" s="49"/>
      <c r="P314" s="65">
        <f t="shared" si="117"/>
        <v>1420000</v>
      </c>
      <c r="Q314" s="49"/>
      <c r="R314" s="49"/>
      <c r="S314" s="65">
        <f t="shared" si="118"/>
        <v>1420000</v>
      </c>
    </row>
    <row r="315" spans="1:19" ht="25.5">
      <c r="A315" s="11"/>
      <c r="B315" s="12">
        <v>425000</v>
      </c>
      <c r="C315" s="21" t="s">
        <v>273</v>
      </c>
      <c r="D315" s="83">
        <f>SUM(D316,D329)</f>
        <v>2546000</v>
      </c>
      <c r="E315" s="67">
        <f t="shared" ref="E315:O315" si="129">SUM(E316,E329)</f>
        <v>2090000</v>
      </c>
      <c r="F315" s="14">
        <f t="shared" si="129"/>
        <v>53000</v>
      </c>
      <c r="G315" s="14">
        <f t="shared" si="129"/>
        <v>0</v>
      </c>
      <c r="H315" s="14">
        <f t="shared" si="129"/>
        <v>0</v>
      </c>
      <c r="I315" s="14">
        <f t="shared" si="129"/>
        <v>100000</v>
      </c>
      <c r="J315" s="14">
        <f t="shared" si="129"/>
        <v>0</v>
      </c>
      <c r="K315" s="14">
        <f t="shared" si="129"/>
        <v>0</v>
      </c>
      <c r="L315" s="14">
        <f t="shared" si="129"/>
        <v>0</v>
      </c>
      <c r="M315" s="14">
        <f t="shared" si="129"/>
        <v>0</v>
      </c>
      <c r="N315" s="14">
        <f t="shared" si="129"/>
        <v>0</v>
      </c>
      <c r="O315" s="47">
        <f t="shared" si="129"/>
        <v>0</v>
      </c>
      <c r="P315" s="65">
        <f t="shared" si="117"/>
        <v>2243000</v>
      </c>
      <c r="Q315" s="47">
        <f>SUM(Q316,Q329)</f>
        <v>0</v>
      </c>
      <c r="R315" s="47">
        <f>SUM(R316,R329)</f>
        <v>0</v>
      </c>
      <c r="S315" s="65">
        <f t="shared" si="118"/>
        <v>2243000</v>
      </c>
    </row>
    <row r="316" spans="1:19" ht="25.5">
      <c r="A316" s="11"/>
      <c r="B316" s="12">
        <v>425100</v>
      </c>
      <c r="C316" s="13" t="s">
        <v>274</v>
      </c>
      <c r="D316" s="83">
        <f>SUM(D317,D327)</f>
        <v>2011000</v>
      </c>
      <c r="E316" s="67">
        <f t="shared" ref="E316:O316" si="130">SUM(E317,E327)</f>
        <v>1440000</v>
      </c>
      <c r="F316" s="14">
        <f t="shared" si="130"/>
        <v>53000</v>
      </c>
      <c r="G316" s="14">
        <f t="shared" si="130"/>
        <v>0</v>
      </c>
      <c r="H316" s="14">
        <f t="shared" si="130"/>
        <v>0</v>
      </c>
      <c r="I316" s="14">
        <f t="shared" si="130"/>
        <v>50000</v>
      </c>
      <c r="J316" s="14">
        <f t="shared" si="130"/>
        <v>0</v>
      </c>
      <c r="K316" s="14">
        <f t="shared" si="130"/>
        <v>0</v>
      </c>
      <c r="L316" s="14">
        <f t="shared" si="130"/>
        <v>0</v>
      </c>
      <c r="M316" s="14">
        <f t="shared" si="130"/>
        <v>0</v>
      </c>
      <c r="N316" s="14">
        <f t="shared" si="130"/>
        <v>0</v>
      </c>
      <c r="O316" s="47">
        <f t="shared" si="130"/>
        <v>0</v>
      </c>
      <c r="P316" s="65">
        <f t="shared" si="117"/>
        <v>1543000</v>
      </c>
      <c r="Q316" s="47">
        <f>SUM(Q317,Q327)</f>
        <v>0</v>
      </c>
      <c r="R316" s="47">
        <f>SUM(R317,R327)</f>
        <v>0</v>
      </c>
      <c r="S316" s="65">
        <f t="shared" si="118"/>
        <v>1543000</v>
      </c>
    </row>
    <row r="317" spans="1:19" ht="25.5">
      <c r="A317" s="15"/>
      <c r="B317" s="16">
        <v>425110</v>
      </c>
      <c r="C317" s="17" t="s">
        <v>275</v>
      </c>
      <c r="D317" s="84">
        <f>SUM(D318:D326)</f>
        <v>2011000</v>
      </c>
      <c r="E317" s="68">
        <f t="shared" ref="E317:O317" si="131">SUM(E318:E326)</f>
        <v>1440000</v>
      </c>
      <c r="F317" s="18">
        <f t="shared" si="131"/>
        <v>53000</v>
      </c>
      <c r="G317" s="18">
        <f t="shared" si="131"/>
        <v>0</v>
      </c>
      <c r="H317" s="18">
        <f t="shared" si="131"/>
        <v>0</v>
      </c>
      <c r="I317" s="18">
        <f t="shared" si="131"/>
        <v>50000</v>
      </c>
      <c r="J317" s="18">
        <f t="shared" si="131"/>
        <v>0</v>
      </c>
      <c r="K317" s="18">
        <f t="shared" si="131"/>
        <v>0</v>
      </c>
      <c r="L317" s="18">
        <f t="shared" si="131"/>
        <v>0</v>
      </c>
      <c r="M317" s="18">
        <f t="shared" si="131"/>
        <v>0</v>
      </c>
      <c r="N317" s="18">
        <f t="shared" si="131"/>
        <v>0</v>
      </c>
      <c r="O317" s="48">
        <f t="shared" si="131"/>
        <v>0</v>
      </c>
      <c r="P317" s="65">
        <f t="shared" si="117"/>
        <v>1543000</v>
      </c>
      <c r="Q317" s="48">
        <f>SUM(Q318:Q326)</f>
        <v>0</v>
      </c>
      <c r="R317" s="48">
        <f>SUM(R318:R326)</f>
        <v>0</v>
      </c>
      <c r="S317" s="65">
        <f t="shared" si="118"/>
        <v>1543000</v>
      </c>
    </row>
    <row r="318" spans="1:19" ht="25.5">
      <c r="A318" s="15"/>
      <c r="B318" s="16">
        <v>425111</v>
      </c>
      <c r="C318" s="17" t="s">
        <v>276</v>
      </c>
      <c r="D318" s="85">
        <v>620000</v>
      </c>
      <c r="E318" s="69">
        <v>50000</v>
      </c>
      <c r="F318" s="19"/>
      <c r="G318" s="19"/>
      <c r="H318" s="19"/>
      <c r="I318" s="19"/>
      <c r="J318" s="19"/>
      <c r="K318" s="19"/>
      <c r="L318" s="19"/>
      <c r="M318" s="19"/>
      <c r="N318" s="19"/>
      <c r="O318" s="49"/>
      <c r="P318" s="65">
        <f t="shared" si="117"/>
        <v>50000</v>
      </c>
      <c r="Q318" s="49"/>
      <c r="R318" s="49"/>
      <c r="S318" s="65">
        <f t="shared" si="118"/>
        <v>50000</v>
      </c>
    </row>
    <row r="319" spans="1:19" ht="38.25">
      <c r="A319" s="15"/>
      <c r="B319" s="16">
        <v>425112</v>
      </c>
      <c r="C319" s="17" t="s">
        <v>277</v>
      </c>
      <c r="D319" s="85">
        <v>210000</v>
      </c>
      <c r="E319" s="69">
        <v>150000</v>
      </c>
      <c r="F319" s="19">
        <v>13000</v>
      </c>
      <c r="G319" s="19"/>
      <c r="H319" s="19"/>
      <c r="I319" s="19"/>
      <c r="J319" s="19"/>
      <c r="K319" s="19"/>
      <c r="L319" s="19"/>
      <c r="M319" s="19"/>
      <c r="N319" s="19"/>
      <c r="O319" s="49"/>
      <c r="P319" s="65">
        <f t="shared" si="117"/>
        <v>163000</v>
      </c>
      <c r="Q319" s="49"/>
      <c r="R319" s="49"/>
      <c r="S319" s="65">
        <f t="shared" si="118"/>
        <v>163000</v>
      </c>
    </row>
    <row r="320" spans="1:19" ht="25.5">
      <c r="A320" s="15"/>
      <c r="B320" s="16">
        <v>425113</v>
      </c>
      <c r="C320" s="17" t="s">
        <v>278</v>
      </c>
      <c r="D320" s="85">
        <v>394000</v>
      </c>
      <c r="E320" s="69">
        <v>500000</v>
      </c>
      <c r="F320" s="19">
        <v>40000</v>
      </c>
      <c r="G320" s="19"/>
      <c r="H320" s="19"/>
      <c r="I320" s="19">
        <v>50000</v>
      </c>
      <c r="J320" s="19"/>
      <c r="K320" s="19"/>
      <c r="L320" s="19"/>
      <c r="M320" s="19"/>
      <c r="N320" s="19"/>
      <c r="O320" s="49"/>
      <c r="P320" s="65">
        <f t="shared" si="117"/>
        <v>590000</v>
      </c>
      <c r="Q320" s="49"/>
      <c r="R320" s="49"/>
      <c r="S320" s="65">
        <f t="shared" si="118"/>
        <v>590000</v>
      </c>
    </row>
    <row r="321" spans="1:19" ht="38.25">
      <c r="A321" s="15"/>
      <c r="B321" s="16">
        <v>425114</v>
      </c>
      <c r="C321" s="17" t="s">
        <v>279</v>
      </c>
      <c r="D321" s="85">
        <v>250000</v>
      </c>
      <c r="E321" s="69">
        <v>50000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49"/>
      <c r="P321" s="65">
        <f t="shared" si="117"/>
        <v>50000</v>
      </c>
      <c r="Q321" s="49"/>
      <c r="R321" s="49"/>
      <c r="S321" s="65">
        <f t="shared" si="118"/>
        <v>50000</v>
      </c>
    </row>
    <row r="322" spans="1:19" ht="76.5">
      <c r="A322" s="15"/>
      <c r="B322" s="16">
        <v>425115</v>
      </c>
      <c r="C322" s="17" t="s">
        <v>280</v>
      </c>
      <c r="D322" s="85">
        <v>392000</v>
      </c>
      <c r="E322" s="69">
        <v>590000</v>
      </c>
      <c r="F322" s="19"/>
      <c r="G322" s="19"/>
      <c r="H322" s="19"/>
      <c r="I322" s="19"/>
      <c r="J322" s="19"/>
      <c r="K322" s="19"/>
      <c r="L322" s="19"/>
      <c r="M322" s="19"/>
      <c r="N322" s="19"/>
      <c r="O322" s="49"/>
      <c r="P322" s="65">
        <f t="shared" si="117"/>
        <v>590000</v>
      </c>
      <c r="Q322" s="49"/>
      <c r="R322" s="49"/>
      <c r="S322" s="65">
        <f t="shared" si="118"/>
        <v>590000</v>
      </c>
    </row>
    <row r="323" spans="1:19" ht="25.5">
      <c r="A323" s="15"/>
      <c r="B323" s="16">
        <v>425116</v>
      </c>
      <c r="C323" s="17" t="s">
        <v>281</v>
      </c>
      <c r="D323" s="85">
        <v>40000</v>
      </c>
      <c r="E323" s="69">
        <v>50000</v>
      </c>
      <c r="F323" s="19"/>
      <c r="G323" s="19"/>
      <c r="H323" s="19"/>
      <c r="I323" s="19"/>
      <c r="J323" s="19"/>
      <c r="K323" s="19"/>
      <c r="L323" s="19"/>
      <c r="M323" s="19"/>
      <c r="N323" s="19"/>
      <c r="O323" s="49"/>
      <c r="P323" s="65">
        <f t="shared" si="117"/>
        <v>50000</v>
      </c>
      <c r="Q323" s="49"/>
      <c r="R323" s="49"/>
      <c r="S323" s="65">
        <f t="shared" si="118"/>
        <v>50000</v>
      </c>
    </row>
    <row r="324" spans="1:19" ht="38.25">
      <c r="A324" s="15"/>
      <c r="B324" s="16">
        <v>425117</v>
      </c>
      <c r="C324" s="17" t="s">
        <v>282</v>
      </c>
      <c r="D324" s="85">
        <v>105000</v>
      </c>
      <c r="E324" s="69">
        <v>50000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49"/>
      <c r="P324" s="65">
        <f t="shared" si="117"/>
        <v>50000</v>
      </c>
      <c r="Q324" s="49"/>
      <c r="R324" s="49"/>
      <c r="S324" s="65">
        <f t="shared" si="118"/>
        <v>50000</v>
      </c>
    </row>
    <row r="325" spans="1:19" ht="38.25" hidden="1">
      <c r="A325" s="15"/>
      <c r="B325" s="16">
        <v>425118</v>
      </c>
      <c r="C325" s="17" t="s">
        <v>283</v>
      </c>
      <c r="D325" s="85"/>
      <c r="E325" s="69"/>
      <c r="F325" s="19"/>
      <c r="G325" s="19"/>
      <c r="H325" s="19"/>
      <c r="I325" s="19"/>
      <c r="J325" s="19"/>
      <c r="K325" s="19"/>
      <c r="L325" s="19"/>
      <c r="M325" s="19"/>
      <c r="N325" s="19"/>
      <c r="O325" s="49"/>
      <c r="P325" s="65">
        <f t="shared" si="117"/>
        <v>0</v>
      </c>
      <c r="Q325" s="49"/>
      <c r="R325" s="49"/>
      <c r="S325" s="65">
        <f t="shared" si="118"/>
        <v>0</v>
      </c>
    </row>
    <row r="326" spans="1:19" ht="39" hidden="1" customHeight="1">
      <c r="A326" s="15"/>
      <c r="B326" s="16">
        <v>425119</v>
      </c>
      <c r="C326" s="17" t="s">
        <v>284</v>
      </c>
      <c r="D326" s="85"/>
      <c r="E326" s="69"/>
      <c r="F326" s="19"/>
      <c r="G326" s="19"/>
      <c r="H326" s="19"/>
      <c r="I326" s="19"/>
      <c r="J326" s="19"/>
      <c r="K326" s="19"/>
      <c r="L326" s="19"/>
      <c r="M326" s="19"/>
      <c r="N326" s="19"/>
      <c r="O326" s="49"/>
      <c r="P326" s="65">
        <f t="shared" si="117"/>
        <v>0</v>
      </c>
      <c r="Q326" s="49"/>
      <c r="R326" s="49"/>
      <c r="S326" s="65">
        <f t="shared" si="118"/>
        <v>0</v>
      </c>
    </row>
    <row r="327" spans="1:19" ht="25.5" hidden="1">
      <c r="A327" s="15"/>
      <c r="B327" s="23">
        <v>425190</v>
      </c>
      <c r="C327" s="17" t="s">
        <v>285</v>
      </c>
      <c r="D327" s="84">
        <f>SUM(D328)</f>
        <v>0</v>
      </c>
      <c r="E327" s="68">
        <f t="shared" ref="E327:O327" si="132">SUM(E328)</f>
        <v>0</v>
      </c>
      <c r="F327" s="18">
        <f t="shared" si="132"/>
        <v>0</v>
      </c>
      <c r="G327" s="18">
        <f t="shared" si="132"/>
        <v>0</v>
      </c>
      <c r="H327" s="18">
        <f t="shared" si="132"/>
        <v>0</v>
      </c>
      <c r="I327" s="18">
        <f t="shared" si="132"/>
        <v>0</v>
      </c>
      <c r="J327" s="18">
        <f t="shared" si="132"/>
        <v>0</v>
      </c>
      <c r="K327" s="18">
        <f t="shared" si="132"/>
        <v>0</v>
      </c>
      <c r="L327" s="18">
        <f t="shared" si="132"/>
        <v>0</v>
      </c>
      <c r="M327" s="18">
        <f t="shared" si="132"/>
        <v>0</v>
      </c>
      <c r="N327" s="18">
        <f t="shared" si="132"/>
        <v>0</v>
      </c>
      <c r="O327" s="48">
        <f t="shared" si="132"/>
        <v>0</v>
      </c>
      <c r="P327" s="65">
        <f t="shared" si="117"/>
        <v>0</v>
      </c>
      <c r="Q327" s="48">
        <f>SUM(Q328)</f>
        <v>0</v>
      </c>
      <c r="R327" s="48">
        <f>SUM(R328)</f>
        <v>0</v>
      </c>
      <c r="S327" s="65">
        <f t="shared" si="118"/>
        <v>0</v>
      </c>
    </row>
    <row r="328" spans="1:19" ht="163.5" hidden="1" customHeight="1">
      <c r="A328" s="15"/>
      <c r="B328" s="23">
        <v>425191</v>
      </c>
      <c r="C328" s="17" t="s">
        <v>286</v>
      </c>
      <c r="D328" s="85"/>
      <c r="E328" s="69"/>
      <c r="F328" s="19"/>
      <c r="G328" s="19"/>
      <c r="H328" s="19"/>
      <c r="I328" s="19"/>
      <c r="J328" s="19"/>
      <c r="K328" s="19"/>
      <c r="L328" s="19"/>
      <c r="M328" s="19"/>
      <c r="N328" s="19"/>
      <c r="O328" s="49"/>
      <c r="P328" s="65">
        <f t="shared" si="117"/>
        <v>0</v>
      </c>
      <c r="Q328" s="49"/>
      <c r="R328" s="49"/>
      <c r="S328" s="65">
        <f t="shared" si="118"/>
        <v>0</v>
      </c>
    </row>
    <row r="329" spans="1:19" ht="25.5">
      <c r="A329" s="11"/>
      <c r="B329" s="12">
        <v>425200</v>
      </c>
      <c r="C329" s="13" t="s">
        <v>287</v>
      </c>
      <c r="D329" s="83">
        <f>SUM(D330,D335,D348,D352,D344,D346)</f>
        <v>535000</v>
      </c>
      <c r="E329" s="113">
        <f t="shared" ref="E329:O329" si="133">SUM(E330,E335,E348,E352,E344,E346)</f>
        <v>650000</v>
      </c>
      <c r="F329" s="14">
        <f t="shared" si="133"/>
        <v>0</v>
      </c>
      <c r="G329" s="14">
        <f t="shared" si="133"/>
        <v>0</v>
      </c>
      <c r="H329" s="14">
        <f t="shared" si="133"/>
        <v>0</v>
      </c>
      <c r="I329" s="14">
        <f t="shared" si="133"/>
        <v>50000</v>
      </c>
      <c r="J329" s="14">
        <f t="shared" si="133"/>
        <v>0</v>
      </c>
      <c r="K329" s="14">
        <f t="shared" si="133"/>
        <v>0</v>
      </c>
      <c r="L329" s="14">
        <f t="shared" si="133"/>
        <v>0</v>
      </c>
      <c r="M329" s="14">
        <f t="shared" si="133"/>
        <v>0</v>
      </c>
      <c r="N329" s="14">
        <f t="shared" si="133"/>
        <v>0</v>
      </c>
      <c r="O329" s="114">
        <f t="shared" si="133"/>
        <v>0</v>
      </c>
      <c r="P329" s="65">
        <f t="shared" si="117"/>
        <v>700000</v>
      </c>
      <c r="Q329" s="14">
        <f>SUM(Q330,Q335,Q348,Q352,Q344,Q346)</f>
        <v>0</v>
      </c>
      <c r="R329" s="14">
        <f>SUM(R330,R335,R348,R352,R344,R346)</f>
        <v>0</v>
      </c>
      <c r="S329" s="65">
        <f t="shared" si="118"/>
        <v>700000</v>
      </c>
    </row>
    <row r="330" spans="1:19" ht="25.5">
      <c r="A330" s="15"/>
      <c r="B330" s="16">
        <v>425210</v>
      </c>
      <c r="C330" s="17" t="s">
        <v>288</v>
      </c>
      <c r="D330" s="84">
        <f>SUM(D331:D334)</f>
        <v>70000</v>
      </c>
      <c r="E330" s="111">
        <f t="shared" ref="E330:O330" si="134">SUM(E331:E334)</f>
        <v>70000</v>
      </c>
      <c r="F330" s="18">
        <f t="shared" si="134"/>
        <v>0</v>
      </c>
      <c r="G330" s="18">
        <f t="shared" si="134"/>
        <v>0</v>
      </c>
      <c r="H330" s="18">
        <f t="shared" si="134"/>
        <v>0</v>
      </c>
      <c r="I330" s="18">
        <f t="shared" si="134"/>
        <v>10000</v>
      </c>
      <c r="J330" s="18">
        <f t="shared" si="134"/>
        <v>0</v>
      </c>
      <c r="K330" s="18">
        <f t="shared" si="134"/>
        <v>0</v>
      </c>
      <c r="L330" s="18">
        <f t="shared" si="134"/>
        <v>0</v>
      </c>
      <c r="M330" s="18">
        <f t="shared" si="134"/>
        <v>0</v>
      </c>
      <c r="N330" s="18">
        <f t="shared" si="134"/>
        <v>0</v>
      </c>
      <c r="O330" s="112">
        <f t="shared" si="134"/>
        <v>0</v>
      </c>
      <c r="P330" s="65">
        <f t="shared" si="117"/>
        <v>80000</v>
      </c>
      <c r="Q330" s="18">
        <f>SUM(Q331:Q334)</f>
        <v>0</v>
      </c>
      <c r="R330" s="18">
        <f>SUM(R331:R334)</f>
        <v>0</v>
      </c>
      <c r="S330" s="65">
        <f t="shared" si="118"/>
        <v>80000</v>
      </c>
    </row>
    <row r="331" spans="1:19">
      <c r="A331" s="15"/>
      <c r="B331" s="16">
        <v>425211</v>
      </c>
      <c r="C331" s="17" t="s">
        <v>289</v>
      </c>
      <c r="D331" s="85">
        <v>70000</v>
      </c>
      <c r="E331" s="69">
        <v>70000</v>
      </c>
      <c r="F331" s="19"/>
      <c r="G331" s="19"/>
      <c r="H331" s="19"/>
      <c r="I331" s="19">
        <v>10000</v>
      </c>
      <c r="J331" s="19"/>
      <c r="K331" s="19"/>
      <c r="L331" s="19"/>
      <c r="M331" s="19"/>
      <c r="N331" s="19"/>
      <c r="O331" s="49"/>
      <c r="P331" s="65">
        <f t="shared" si="117"/>
        <v>80000</v>
      </c>
      <c r="Q331" s="49"/>
      <c r="R331" s="49"/>
      <c r="S331" s="65">
        <f t="shared" si="118"/>
        <v>80000</v>
      </c>
    </row>
    <row r="332" spans="1:19" ht="25.5">
      <c r="A332" s="15"/>
      <c r="B332" s="16">
        <v>425212</v>
      </c>
      <c r="C332" s="17" t="s">
        <v>290</v>
      </c>
      <c r="D332" s="85"/>
      <c r="E332" s="69"/>
      <c r="F332" s="19"/>
      <c r="G332" s="19"/>
      <c r="H332" s="19"/>
      <c r="I332" s="19"/>
      <c r="J332" s="19"/>
      <c r="K332" s="19"/>
      <c r="L332" s="19"/>
      <c r="M332" s="19"/>
      <c r="N332" s="19"/>
      <c r="O332" s="49"/>
      <c r="P332" s="65">
        <f t="shared" si="117"/>
        <v>0</v>
      </c>
      <c r="Q332" s="49"/>
      <c r="R332" s="49"/>
      <c r="S332" s="65">
        <f t="shared" si="118"/>
        <v>0</v>
      </c>
    </row>
    <row r="333" spans="1:19">
      <c r="A333" s="15"/>
      <c r="B333" s="16">
        <v>425213</v>
      </c>
      <c r="C333" s="17" t="s">
        <v>291</v>
      </c>
      <c r="D333" s="85"/>
      <c r="E333" s="69"/>
      <c r="F333" s="19"/>
      <c r="G333" s="19"/>
      <c r="H333" s="19"/>
      <c r="I333" s="19"/>
      <c r="J333" s="19"/>
      <c r="K333" s="19"/>
      <c r="L333" s="19"/>
      <c r="M333" s="19"/>
      <c r="N333" s="19"/>
      <c r="O333" s="49"/>
      <c r="P333" s="65">
        <f t="shared" si="117"/>
        <v>0</v>
      </c>
      <c r="Q333" s="49"/>
      <c r="R333" s="49"/>
      <c r="S333" s="65">
        <f t="shared" si="118"/>
        <v>0</v>
      </c>
    </row>
    <row r="334" spans="1:19" ht="25.5">
      <c r="A334" s="15"/>
      <c r="B334" s="16">
        <v>425219</v>
      </c>
      <c r="C334" s="17" t="s">
        <v>292</v>
      </c>
      <c r="D334" s="85"/>
      <c r="E334" s="69"/>
      <c r="F334" s="19"/>
      <c r="G334" s="19"/>
      <c r="H334" s="19"/>
      <c r="I334" s="19"/>
      <c r="J334" s="19"/>
      <c r="K334" s="19"/>
      <c r="L334" s="19"/>
      <c r="M334" s="19"/>
      <c r="N334" s="19"/>
      <c r="O334" s="49"/>
      <c r="P334" s="65">
        <f t="shared" si="117"/>
        <v>0</v>
      </c>
      <c r="Q334" s="49"/>
      <c r="R334" s="49"/>
      <c r="S334" s="65">
        <f t="shared" si="118"/>
        <v>0</v>
      </c>
    </row>
    <row r="335" spans="1:19" ht="25.5">
      <c r="A335" s="15"/>
      <c r="B335" s="16">
        <v>425220</v>
      </c>
      <c r="C335" s="17" t="s">
        <v>293</v>
      </c>
      <c r="D335" s="84">
        <f>SUM(D336:D343)</f>
        <v>420000</v>
      </c>
      <c r="E335" s="68">
        <f t="shared" ref="E335:O335" si="135">SUM(E336:E343)</f>
        <v>430000</v>
      </c>
      <c r="F335" s="18">
        <f t="shared" si="135"/>
        <v>0</v>
      </c>
      <c r="G335" s="18">
        <f t="shared" si="135"/>
        <v>0</v>
      </c>
      <c r="H335" s="18">
        <f t="shared" si="135"/>
        <v>0</v>
      </c>
      <c r="I335" s="18">
        <f t="shared" si="135"/>
        <v>40000</v>
      </c>
      <c r="J335" s="18">
        <f t="shared" si="135"/>
        <v>0</v>
      </c>
      <c r="K335" s="18">
        <f t="shared" si="135"/>
        <v>0</v>
      </c>
      <c r="L335" s="18">
        <f t="shared" si="135"/>
        <v>0</v>
      </c>
      <c r="M335" s="18">
        <f t="shared" si="135"/>
        <v>0</v>
      </c>
      <c r="N335" s="18">
        <f t="shared" si="135"/>
        <v>0</v>
      </c>
      <c r="O335" s="48">
        <f t="shared" si="135"/>
        <v>0</v>
      </c>
      <c r="P335" s="65">
        <f t="shared" si="117"/>
        <v>470000</v>
      </c>
      <c r="Q335" s="48">
        <f>SUM(Q336:Q343)</f>
        <v>0</v>
      </c>
      <c r="R335" s="48">
        <f>SUM(R336:R343)</f>
        <v>0</v>
      </c>
      <c r="S335" s="65">
        <f t="shared" si="118"/>
        <v>470000</v>
      </c>
    </row>
    <row r="336" spans="1:19">
      <c r="A336" s="15"/>
      <c r="B336" s="16">
        <v>425221</v>
      </c>
      <c r="C336" s="17" t="s">
        <v>294</v>
      </c>
      <c r="D336" s="85"/>
      <c r="E336" s="69"/>
      <c r="F336" s="19"/>
      <c r="G336" s="19"/>
      <c r="H336" s="19"/>
      <c r="I336" s="19"/>
      <c r="J336" s="19"/>
      <c r="K336" s="19"/>
      <c r="L336" s="19"/>
      <c r="M336" s="19"/>
      <c r="N336" s="19"/>
      <c r="O336" s="49"/>
      <c r="P336" s="65">
        <f t="shared" si="117"/>
        <v>0</v>
      </c>
      <c r="Q336" s="49"/>
      <c r="R336" s="49"/>
      <c r="S336" s="65">
        <f t="shared" si="118"/>
        <v>0</v>
      </c>
    </row>
    <row r="337" spans="1:19">
      <c r="A337" s="15"/>
      <c r="B337" s="16">
        <v>425222</v>
      </c>
      <c r="C337" s="17" t="s">
        <v>295</v>
      </c>
      <c r="D337" s="85">
        <v>50000</v>
      </c>
      <c r="E337" s="69">
        <v>50000</v>
      </c>
      <c r="F337" s="19"/>
      <c r="G337" s="19"/>
      <c r="H337" s="19"/>
      <c r="I337" s="19">
        <v>10000</v>
      </c>
      <c r="J337" s="19"/>
      <c r="K337" s="19"/>
      <c r="L337" s="19"/>
      <c r="M337" s="19"/>
      <c r="N337" s="19"/>
      <c r="O337" s="49"/>
      <c r="P337" s="65">
        <f t="shared" si="117"/>
        <v>60000</v>
      </c>
      <c r="Q337" s="49"/>
      <c r="R337" s="49"/>
      <c r="S337" s="65">
        <f t="shared" si="118"/>
        <v>60000</v>
      </c>
    </row>
    <row r="338" spans="1:19">
      <c r="A338" s="15"/>
      <c r="B338" s="16">
        <v>425223</v>
      </c>
      <c r="C338" s="17" t="s">
        <v>296</v>
      </c>
      <c r="D338" s="85"/>
      <c r="E338" s="69"/>
      <c r="F338" s="19"/>
      <c r="G338" s="19"/>
      <c r="H338" s="19"/>
      <c r="I338" s="19"/>
      <c r="J338" s="19"/>
      <c r="K338" s="19"/>
      <c r="L338" s="19"/>
      <c r="M338" s="19"/>
      <c r="N338" s="19"/>
      <c r="O338" s="49"/>
      <c r="P338" s="65">
        <f t="shared" si="117"/>
        <v>0</v>
      </c>
      <c r="Q338" s="49"/>
      <c r="R338" s="49"/>
      <c r="S338" s="65">
        <f t="shared" si="118"/>
        <v>0</v>
      </c>
    </row>
    <row r="339" spans="1:19" ht="38.25" customHeight="1">
      <c r="A339" s="15"/>
      <c r="B339" s="16">
        <v>425224</v>
      </c>
      <c r="C339" s="17" t="s">
        <v>297</v>
      </c>
      <c r="D339" s="85">
        <v>20000</v>
      </c>
      <c r="E339" s="69">
        <v>50000</v>
      </c>
      <c r="F339" s="19"/>
      <c r="G339" s="19"/>
      <c r="H339" s="19"/>
      <c r="I339" s="19"/>
      <c r="J339" s="19"/>
      <c r="K339" s="19"/>
      <c r="L339" s="19"/>
      <c r="M339" s="19"/>
      <c r="N339" s="19"/>
      <c r="O339" s="49"/>
      <c r="P339" s="65">
        <f t="shared" si="117"/>
        <v>50000</v>
      </c>
      <c r="Q339" s="49"/>
      <c r="R339" s="49"/>
      <c r="S339" s="65">
        <f t="shared" si="118"/>
        <v>50000</v>
      </c>
    </row>
    <row r="340" spans="1:19" ht="51">
      <c r="A340" s="15"/>
      <c r="B340" s="16">
        <v>425225</v>
      </c>
      <c r="C340" s="17" t="s">
        <v>298</v>
      </c>
      <c r="D340" s="85">
        <v>325000</v>
      </c>
      <c r="E340" s="69">
        <v>300000</v>
      </c>
      <c r="F340" s="19"/>
      <c r="G340" s="19"/>
      <c r="H340" s="19"/>
      <c r="I340" s="19">
        <v>30000</v>
      </c>
      <c r="J340" s="19"/>
      <c r="K340" s="19"/>
      <c r="L340" s="19"/>
      <c r="M340" s="19"/>
      <c r="N340" s="19"/>
      <c r="O340" s="49"/>
      <c r="P340" s="65">
        <f t="shared" si="117"/>
        <v>330000</v>
      </c>
      <c r="Q340" s="49"/>
      <c r="R340" s="49"/>
      <c r="S340" s="65">
        <f t="shared" si="118"/>
        <v>330000</v>
      </c>
    </row>
    <row r="341" spans="1:19" ht="25.5">
      <c r="A341" s="15"/>
      <c r="B341" s="16">
        <v>425226</v>
      </c>
      <c r="C341" s="17" t="s">
        <v>299</v>
      </c>
      <c r="D341" s="85">
        <v>5000</v>
      </c>
      <c r="E341" s="69"/>
      <c r="F341" s="19"/>
      <c r="G341" s="19"/>
      <c r="H341" s="19"/>
      <c r="I341" s="19"/>
      <c r="J341" s="19"/>
      <c r="K341" s="19"/>
      <c r="L341" s="19"/>
      <c r="M341" s="19"/>
      <c r="N341" s="19"/>
      <c r="O341" s="49"/>
      <c r="P341" s="65">
        <f t="shared" si="117"/>
        <v>0</v>
      </c>
      <c r="Q341" s="49"/>
      <c r="R341" s="49"/>
      <c r="S341" s="65">
        <f t="shared" si="118"/>
        <v>0</v>
      </c>
    </row>
    <row r="342" spans="1:19" ht="38.25">
      <c r="A342" s="15"/>
      <c r="B342" s="16">
        <v>425227</v>
      </c>
      <c r="C342" s="17" t="s">
        <v>300</v>
      </c>
      <c r="D342" s="85">
        <v>20000</v>
      </c>
      <c r="E342" s="69">
        <v>30000</v>
      </c>
      <c r="F342" s="19"/>
      <c r="G342" s="19"/>
      <c r="H342" s="19"/>
      <c r="I342" s="19"/>
      <c r="J342" s="19"/>
      <c r="K342" s="19"/>
      <c r="L342" s="19"/>
      <c r="M342" s="19"/>
      <c r="N342" s="19"/>
      <c r="O342" s="49"/>
      <c r="P342" s="65">
        <f t="shared" si="117"/>
        <v>30000</v>
      </c>
      <c r="Q342" s="49"/>
      <c r="R342" s="49"/>
      <c r="S342" s="65">
        <f t="shared" si="118"/>
        <v>30000</v>
      </c>
    </row>
    <row r="343" spans="1:19" ht="51">
      <c r="A343" s="15"/>
      <c r="B343" s="16">
        <v>425229</v>
      </c>
      <c r="C343" s="17" t="s">
        <v>301</v>
      </c>
      <c r="D343" s="85"/>
      <c r="E343" s="69"/>
      <c r="F343" s="19"/>
      <c r="G343" s="19"/>
      <c r="H343" s="19"/>
      <c r="I343" s="19"/>
      <c r="J343" s="19"/>
      <c r="K343" s="19"/>
      <c r="L343" s="19"/>
      <c r="M343" s="19"/>
      <c r="N343" s="19"/>
      <c r="O343" s="49"/>
      <c r="P343" s="65">
        <f t="shared" si="117"/>
        <v>0</v>
      </c>
      <c r="Q343" s="49"/>
      <c r="R343" s="49"/>
      <c r="S343" s="65">
        <f t="shared" si="118"/>
        <v>0</v>
      </c>
    </row>
    <row r="344" spans="1:19" ht="25.5">
      <c r="A344" s="15"/>
      <c r="B344" s="16">
        <v>425230</v>
      </c>
      <c r="C344" s="17" t="s">
        <v>568</v>
      </c>
      <c r="D344" s="86">
        <f>SUM(D345)</f>
        <v>0</v>
      </c>
      <c r="E344" s="105">
        <f t="shared" ref="E344:O344" si="136">SUM(E345)</f>
        <v>0</v>
      </c>
      <c r="F344" s="20">
        <f t="shared" si="136"/>
        <v>0</v>
      </c>
      <c r="G344" s="20">
        <f t="shared" si="136"/>
        <v>0</v>
      </c>
      <c r="H344" s="20">
        <f t="shared" si="136"/>
        <v>0</v>
      </c>
      <c r="I344" s="20">
        <f t="shared" si="136"/>
        <v>0</v>
      </c>
      <c r="J344" s="20">
        <f t="shared" si="136"/>
        <v>0</v>
      </c>
      <c r="K344" s="20">
        <f t="shared" si="136"/>
        <v>0</v>
      </c>
      <c r="L344" s="20">
        <f t="shared" si="136"/>
        <v>0</v>
      </c>
      <c r="M344" s="20">
        <f t="shared" si="136"/>
        <v>0</v>
      </c>
      <c r="N344" s="20">
        <f t="shared" si="136"/>
        <v>0</v>
      </c>
      <c r="O344" s="106">
        <f t="shared" si="136"/>
        <v>0</v>
      </c>
      <c r="P344" s="65">
        <f t="shared" si="117"/>
        <v>0</v>
      </c>
      <c r="Q344" s="20">
        <f>SUM(Q345)</f>
        <v>0</v>
      </c>
      <c r="R344" s="20">
        <f>SUM(R345)</f>
        <v>0</v>
      </c>
      <c r="S344" s="65">
        <f t="shared" si="118"/>
        <v>0</v>
      </c>
    </row>
    <row r="345" spans="1:19" ht="25.5">
      <c r="A345" s="15"/>
      <c r="B345" s="16">
        <v>425231</v>
      </c>
      <c r="C345" s="17" t="s">
        <v>568</v>
      </c>
      <c r="D345" s="107"/>
      <c r="E345" s="108"/>
      <c r="F345" s="109"/>
      <c r="G345" s="109"/>
      <c r="H345" s="109"/>
      <c r="I345" s="109"/>
      <c r="J345" s="109"/>
      <c r="K345" s="109"/>
      <c r="L345" s="109"/>
      <c r="M345" s="109"/>
      <c r="N345" s="109"/>
      <c r="O345" s="110"/>
      <c r="P345" s="65">
        <f t="shared" si="117"/>
        <v>0</v>
      </c>
      <c r="Q345" s="110"/>
      <c r="R345" s="110"/>
      <c r="S345" s="65">
        <f t="shared" si="118"/>
        <v>0</v>
      </c>
    </row>
    <row r="346" spans="1:19" ht="25.5">
      <c r="A346" s="15"/>
      <c r="B346" s="16">
        <v>425250</v>
      </c>
      <c r="C346" s="17" t="s">
        <v>569</v>
      </c>
      <c r="D346" s="86">
        <f>SUM(D347)</f>
        <v>0</v>
      </c>
      <c r="E346" s="105">
        <f t="shared" ref="E346:O346" si="137">SUM(E347)</f>
        <v>0</v>
      </c>
      <c r="F346" s="20">
        <f t="shared" si="137"/>
        <v>0</v>
      </c>
      <c r="G346" s="20">
        <f t="shared" si="137"/>
        <v>0</v>
      </c>
      <c r="H346" s="20">
        <f t="shared" si="137"/>
        <v>0</v>
      </c>
      <c r="I346" s="20">
        <f t="shared" si="137"/>
        <v>0</v>
      </c>
      <c r="J346" s="20">
        <f t="shared" si="137"/>
        <v>0</v>
      </c>
      <c r="K346" s="20">
        <f t="shared" si="137"/>
        <v>0</v>
      </c>
      <c r="L346" s="20">
        <f t="shared" si="137"/>
        <v>0</v>
      </c>
      <c r="M346" s="20">
        <f t="shared" si="137"/>
        <v>0</v>
      </c>
      <c r="N346" s="20">
        <f t="shared" si="137"/>
        <v>0</v>
      </c>
      <c r="O346" s="106">
        <f t="shared" si="137"/>
        <v>0</v>
      </c>
      <c r="P346" s="65">
        <f t="shared" si="117"/>
        <v>0</v>
      </c>
      <c r="Q346" s="20">
        <f>SUM(Q347)</f>
        <v>0</v>
      </c>
      <c r="R346" s="20">
        <f>SUM(R347)</f>
        <v>0</v>
      </c>
      <c r="S346" s="65">
        <f t="shared" si="118"/>
        <v>0</v>
      </c>
    </row>
    <row r="347" spans="1:19" ht="25.5">
      <c r="A347" s="15"/>
      <c r="B347" s="16">
        <v>425253</v>
      </c>
      <c r="C347" s="17" t="s">
        <v>569</v>
      </c>
      <c r="D347" s="107"/>
      <c r="E347" s="108"/>
      <c r="F347" s="109"/>
      <c r="G347" s="109"/>
      <c r="H347" s="109"/>
      <c r="I347" s="109"/>
      <c r="J347" s="109"/>
      <c r="K347" s="109"/>
      <c r="L347" s="109"/>
      <c r="M347" s="109"/>
      <c r="N347" s="109"/>
      <c r="O347" s="110"/>
      <c r="P347" s="65">
        <f t="shared" si="117"/>
        <v>0</v>
      </c>
      <c r="Q347" s="110"/>
      <c r="R347" s="110"/>
      <c r="S347" s="65">
        <f t="shared" si="118"/>
        <v>0</v>
      </c>
    </row>
    <row r="348" spans="1:19" ht="38.25">
      <c r="A348" s="15"/>
      <c r="B348" s="16">
        <v>425260</v>
      </c>
      <c r="C348" s="17" t="s">
        <v>302</v>
      </c>
      <c r="D348" s="84">
        <f>SUM(D349:D351)</f>
        <v>0</v>
      </c>
      <c r="E348" s="68">
        <f t="shared" ref="E348:O348" si="138">SUM(E349:E351)</f>
        <v>100000</v>
      </c>
      <c r="F348" s="18">
        <f t="shared" si="138"/>
        <v>0</v>
      </c>
      <c r="G348" s="18">
        <f t="shared" si="138"/>
        <v>0</v>
      </c>
      <c r="H348" s="18">
        <f t="shared" si="138"/>
        <v>0</v>
      </c>
      <c r="I348" s="18">
        <f t="shared" si="138"/>
        <v>0</v>
      </c>
      <c r="J348" s="18">
        <f t="shared" si="138"/>
        <v>0</v>
      </c>
      <c r="K348" s="18">
        <f t="shared" si="138"/>
        <v>0</v>
      </c>
      <c r="L348" s="18">
        <f t="shared" si="138"/>
        <v>0</v>
      </c>
      <c r="M348" s="18">
        <f t="shared" si="138"/>
        <v>0</v>
      </c>
      <c r="N348" s="18">
        <f t="shared" si="138"/>
        <v>0</v>
      </c>
      <c r="O348" s="48">
        <f t="shared" si="138"/>
        <v>0</v>
      </c>
      <c r="P348" s="65">
        <f t="shared" si="117"/>
        <v>100000</v>
      </c>
      <c r="Q348" s="48">
        <f>SUM(Q349:Q351)</f>
        <v>0</v>
      </c>
      <c r="R348" s="48">
        <f>SUM(R349:R351)</f>
        <v>0</v>
      </c>
      <c r="S348" s="65">
        <f t="shared" si="118"/>
        <v>100000</v>
      </c>
    </row>
    <row r="349" spans="1:19" ht="51">
      <c r="A349" s="15"/>
      <c r="B349" s="16">
        <v>425261</v>
      </c>
      <c r="C349" s="17" t="s">
        <v>303</v>
      </c>
      <c r="D349" s="85">
        <v>0</v>
      </c>
      <c r="E349" s="69">
        <v>100000</v>
      </c>
      <c r="F349" s="19"/>
      <c r="G349" s="19"/>
      <c r="H349" s="19"/>
      <c r="I349" s="19"/>
      <c r="J349" s="19"/>
      <c r="K349" s="19"/>
      <c r="L349" s="19"/>
      <c r="M349" s="19"/>
      <c r="N349" s="19"/>
      <c r="O349" s="49"/>
      <c r="P349" s="65">
        <f t="shared" si="117"/>
        <v>100000</v>
      </c>
      <c r="Q349" s="49"/>
      <c r="R349" s="49"/>
      <c r="S349" s="65">
        <f t="shared" si="118"/>
        <v>100000</v>
      </c>
    </row>
    <row r="350" spans="1:19" ht="25.5">
      <c r="A350" s="15"/>
      <c r="B350" s="16">
        <v>425262</v>
      </c>
      <c r="C350" s="17" t="s">
        <v>304</v>
      </c>
      <c r="D350" s="85"/>
      <c r="E350" s="69"/>
      <c r="F350" s="19"/>
      <c r="G350" s="19"/>
      <c r="H350" s="19"/>
      <c r="I350" s="19"/>
      <c r="J350" s="19"/>
      <c r="K350" s="19"/>
      <c r="L350" s="19"/>
      <c r="M350" s="19"/>
      <c r="N350" s="19"/>
      <c r="O350" s="49"/>
      <c r="P350" s="65">
        <f t="shared" si="117"/>
        <v>0</v>
      </c>
      <c r="Q350" s="49"/>
      <c r="R350" s="49"/>
      <c r="S350" s="65">
        <f t="shared" si="118"/>
        <v>0</v>
      </c>
    </row>
    <row r="351" spans="1:19" ht="51">
      <c r="A351" s="15"/>
      <c r="B351" s="16">
        <v>425263</v>
      </c>
      <c r="C351" s="17" t="s">
        <v>305</v>
      </c>
      <c r="D351" s="85"/>
      <c r="E351" s="69"/>
      <c r="F351" s="19"/>
      <c r="G351" s="19"/>
      <c r="H351" s="19"/>
      <c r="I351" s="19"/>
      <c r="J351" s="19"/>
      <c r="K351" s="19"/>
      <c r="L351" s="19"/>
      <c r="M351" s="19"/>
      <c r="N351" s="19"/>
      <c r="O351" s="49"/>
      <c r="P351" s="65">
        <f t="shared" si="117"/>
        <v>0</v>
      </c>
      <c r="Q351" s="49"/>
      <c r="R351" s="49"/>
      <c r="S351" s="65">
        <f t="shared" si="118"/>
        <v>0</v>
      </c>
    </row>
    <row r="352" spans="1:19" ht="25.5">
      <c r="A352" s="15"/>
      <c r="B352" s="23">
        <v>425280</v>
      </c>
      <c r="C352" s="17" t="s">
        <v>306</v>
      </c>
      <c r="D352" s="84">
        <f>SUM(D353)</f>
        <v>45000</v>
      </c>
      <c r="E352" s="68">
        <f t="shared" ref="E352:O352" si="139">SUM(E353)</f>
        <v>50000</v>
      </c>
      <c r="F352" s="18">
        <f t="shared" si="139"/>
        <v>0</v>
      </c>
      <c r="G352" s="18">
        <f t="shared" si="139"/>
        <v>0</v>
      </c>
      <c r="H352" s="18">
        <f t="shared" si="139"/>
        <v>0</v>
      </c>
      <c r="I352" s="18">
        <f t="shared" si="139"/>
        <v>0</v>
      </c>
      <c r="J352" s="18">
        <f t="shared" si="139"/>
        <v>0</v>
      </c>
      <c r="K352" s="18">
        <f t="shared" si="139"/>
        <v>0</v>
      </c>
      <c r="L352" s="18">
        <f t="shared" si="139"/>
        <v>0</v>
      </c>
      <c r="M352" s="18">
        <f t="shared" si="139"/>
        <v>0</v>
      </c>
      <c r="N352" s="18">
        <f t="shared" si="139"/>
        <v>0</v>
      </c>
      <c r="O352" s="48">
        <f t="shared" si="139"/>
        <v>0</v>
      </c>
      <c r="P352" s="65">
        <f t="shared" si="117"/>
        <v>50000</v>
      </c>
      <c r="Q352" s="48">
        <f>SUM(Q353)</f>
        <v>0</v>
      </c>
      <c r="R352" s="48">
        <f>SUM(R353)</f>
        <v>0</v>
      </c>
      <c r="S352" s="65">
        <f t="shared" si="118"/>
        <v>50000</v>
      </c>
    </row>
    <row r="353" spans="1:19" ht="63.75">
      <c r="A353" s="15"/>
      <c r="B353" s="23">
        <v>425281</v>
      </c>
      <c r="C353" s="17" t="s">
        <v>307</v>
      </c>
      <c r="D353" s="85">
        <v>45000</v>
      </c>
      <c r="E353" s="69">
        <v>50000</v>
      </c>
      <c r="F353" s="19"/>
      <c r="G353" s="19"/>
      <c r="H353" s="19"/>
      <c r="I353" s="19"/>
      <c r="J353" s="19"/>
      <c r="K353" s="19"/>
      <c r="L353" s="19"/>
      <c r="M353" s="19"/>
      <c r="N353" s="19"/>
      <c r="O353" s="49"/>
      <c r="P353" s="65">
        <f t="shared" si="117"/>
        <v>50000</v>
      </c>
      <c r="Q353" s="49"/>
      <c r="R353" s="49"/>
      <c r="S353" s="65">
        <f t="shared" si="118"/>
        <v>50000</v>
      </c>
    </row>
    <row r="354" spans="1:19">
      <c r="A354" s="11"/>
      <c r="B354" s="34">
        <v>426000</v>
      </c>
      <c r="C354" s="21" t="s">
        <v>308</v>
      </c>
      <c r="D354" s="83">
        <f>SUM(D355+D368+D379+D385+D392+D402+D412+D399)</f>
        <v>16694000</v>
      </c>
      <c r="E354" s="113">
        <f t="shared" ref="E354:O354" si="140">SUM(E355+E368+E379+E385+E392+E402+E412+E399)</f>
        <v>12540000</v>
      </c>
      <c r="F354" s="14">
        <f t="shared" si="140"/>
        <v>15000</v>
      </c>
      <c r="G354" s="14">
        <f t="shared" si="140"/>
        <v>4887000</v>
      </c>
      <c r="H354" s="14">
        <f t="shared" si="140"/>
        <v>0</v>
      </c>
      <c r="I354" s="14">
        <f t="shared" si="140"/>
        <v>230000</v>
      </c>
      <c r="J354" s="14">
        <f t="shared" si="140"/>
        <v>0</v>
      </c>
      <c r="K354" s="14">
        <f t="shared" si="140"/>
        <v>0</v>
      </c>
      <c r="L354" s="14">
        <f t="shared" si="140"/>
        <v>0</v>
      </c>
      <c r="M354" s="14">
        <f t="shared" si="140"/>
        <v>0</v>
      </c>
      <c r="N354" s="14">
        <f t="shared" si="140"/>
        <v>0</v>
      </c>
      <c r="O354" s="114">
        <f t="shared" si="140"/>
        <v>350000</v>
      </c>
      <c r="P354" s="65">
        <f t="shared" si="117"/>
        <v>18022000</v>
      </c>
      <c r="Q354" s="14">
        <f>SUM(Q355+Q368+Q379+Q385+Q392+Q402+Q412+Q399)</f>
        <v>0</v>
      </c>
      <c r="R354" s="14">
        <f>SUM(R355+R368+R379+R385+R392+R402+R412+R399)</f>
        <v>0</v>
      </c>
      <c r="S354" s="65">
        <f t="shared" si="118"/>
        <v>18022000</v>
      </c>
    </row>
    <row r="355" spans="1:19">
      <c r="A355" s="11"/>
      <c r="B355" s="35">
        <v>426100</v>
      </c>
      <c r="C355" s="13" t="s">
        <v>309</v>
      </c>
      <c r="D355" s="83">
        <f>SUM(D356,D358,D364,D366)</f>
        <v>810000</v>
      </c>
      <c r="E355" s="67">
        <f t="shared" ref="E355:O355" si="141">SUM(E356,E358,E364,E366)</f>
        <v>300000</v>
      </c>
      <c r="F355" s="14">
        <f t="shared" si="141"/>
        <v>0</v>
      </c>
      <c r="G355" s="14">
        <f t="shared" si="141"/>
        <v>570000</v>
      </c>
      <c r="H355" s="14">
        <f t="shared" si="141"/>
        <v>0</v>
      </c>
      <c r="I355" s="14">
        <f t="shared" si="141"/>
        <v>30000</v>
      </c>
      <c r="J355" s="14">
        <f t="shared" si="141"/>
        <v>0</v>
      </c>
      <c r="K355" s="14">
        <f t="shared" si="141"/>
        <v>0</v>
      </c>
      <c r="L355" s="14">
        <f t="shared" si="141"/>
        <v>0</v>
      </c>
      <c r="M355" s="14">
        <f t="shared" si="141"/>
        <v>0</v>
      </c>
      <c r="N355" s="14">
        <f t="shared" si="141"/>
        <v>0</v>
      </c>
      <c r="O355" s="47">
        <f t="shared" si="141"/>
        <v>0</v>
      </c>
      <c r="P355" s="65">
        <f t="shared" si="117"/>
        <v>900000</v>
      </c>
      <c r="Q355" s="47">
        <f>SUM(Q356,Q358,Q364,Q366)</f>
        <v>0</v>
      </c>
      <c r="R355" s="47">
        <f>SUM(R356,R358,R364,R366)</f>
        <v>0</v>
      </c>
      <c r="S355" s="65">
        <f t="shared" si="118"/>
        <v>900000</v>
      </c>
    </row>
    <row r="356" spans="1:19">
      <c r="A356" s="15"/>
      <c r="B356" s="16">
        <v>426110</v>
      </c>
      <c r="C356" s="17" t="s">
        <v>310</v>
      </c>
      <c r="D356" s="84">
        <f>SUM(D357)</f>
        <v>450000</v>
      </c>
      <c r="E356" s="18">
        <f t="shared" ref="E356:O356" si="142">SUM(E357)</f>
        <v>300000</v>
      </c>
      <c r="F356" s="18">
        <f t="shared" si="142"/>
        <v>0</v>
      </c>
      <c r="G356" s="18">
        <f>G357</f>
        <v>120000</v>
      </c>
      <c r="H356" s="18">
        <f t="shared" si="142"/>
        <v>0</v>
      </c>
      <c r="I356" s="18">
        <f t="shared" si="142"/>
        <v>30000</v>
      </c>
      <c r="J356" s="18">
        <f t="shared" si="142"/>
        <v>0</v>
      </c>
      <c r="K356" s="18">
        <f t="shared" si="142"/>
        <v>0</v>
      </c>
      <c r="L356" s="18">
        <f t="shared" si="142"/>
        <v>0</v>
      </c>
      <c r="M356" s="18">
        <f t="shared" si="142"/>
        <v>0</v>
      </c>
      <c r="N356" s="18">
        <f t="shared" si="142"/>
        <v>0</v>
      </c>
      <c r="O356" s="48">
        <f t="shared" si="142"/>
        <v>0</v>
      </c>
      <c r="P356" s="65">
        <f t="shared" si="117"/>
        <v>450000</v>
      </c>
      <c r="Q356" s="48">
        <f>SUM(Q357)</f>
        <v>0</v>
      </c>
      <c r="R356" s="48">
        <f>SUM(R357)</f>
        <v>0</v>
      </c>
      <c r="S356" s="65">
        <f t="shared" si="118"/>
        <v>450000</v>
      </c>
    </row>
    <row r="357" spans="1:19" ht="38.25">
      <c r="A357" s="15"/>
      <c r="B357" s="16">
        <v>426111</v>
      </c>
      <c r="C357" s="17" t="s">
        <v>311</v>
      </c>
      <c r="D357" s="85">
        <v>450000</v>
      </c>
      <c r="E357" s="69">
        <v>300000</v>
      </c>
      <c r="F357" s="19"/>
      <c r="G357" s="19">
        <v>120000</v>
      </c>
      <c r="H357" s="19"/>
      <c r="I357" s="19">
        <v>30000</v>
      </c>
      <c r="J357" s="19"/>
      <c r="K357" s="19"/>
      <c r="L357" s="19"/>
      <c r="M357" s="19"/>
      <c r="N357" s="19"/>
      <c r="O357" s="49"/>
      <c r="P357" s="65">
        <f t="shared" si="117"/>
        <v>450000</v>
      </c>
      <c r="Q357" s="49"/>
      <c r="R357" s="49"/>
      <c r="S357" s="65">
        <f t="shared" si="118"/>
        <v>450000</v>
      </c>
    </row>
    <row r="358" spans="1:19">
      <c r="A358" s="15"/>
      <c r="B358" s="16">
        <v>426120</v>
      </c>
      <c r="C358" s="17" t="s">
        <v>312</v>
      </c>
      <c r="D358" s="84">
        <f>SUM(D359:D363)</f>
        <v>360000</v>
      </c>
      <c r="E358" s="68">
        <f t="shared" ref="E358:O358" si="143">SUM(E359:E363)</f>
        <v>0</v>
      </c>
      <c r="F358" s="18">
        <f t="shared" si="143"/>
        <v>0</v>
      </c>
      <c r="G358" s="18">
        <f t="shared" si="143"/>
        <v>450000</v>
      </c>
      <c r="H358" s="18">
        <f t="shared" si="143"/>
        <v>0</v>
      </c>
      <c r="I358" s="18">
        <f t="shared" si="143"/>
        <v>0</v>
      </c>
      <c r="J358" s="18">
        <f t="shared" si="143"/>
        <v>0</v>
      </c>
      <c r="K358" s="18">
        <f t="shared" si="143"/>
        <v>0</v>
      </c>
      <c r="L358" s="18">
        <f t="shared" si="143"/>
        <v>0</v>
      </c>
      <c r="M358" s="18">
        <f t="shared" si="143"/>
        <v>0</v>
      </c>
      <c r="N358" s="18">
        <f t="shared" si="143"/>
        <v>0</v>
      </c>
      <c r="O358" s="48">
        <f t="shared" si="143"/>
        <v>0</v>
      </c>
      <c r="P358" s="65">
        <f t="shared" si="117"/>
        <v>450000</v>
      </c>
      <c r="Q358" s="48">
        <f>SUM(Q359:Q363)</f>
        <v>0</v>
      </c>
      <c r="R358" s="48">
        <f>SUM(R359:R363)</f>
        <v>0</v>
      </c>
      <c r="S358" s="65">
        <f t="shared" si="118"/>
        <v>450000</v>
      </c>
    </row>
    <row r="359" spans="1:19" ht="38.25">
      <c r="A359" s="15"/>
      <c r="B359" s="16">
        <v>426121</v>
      </c>
      <c r="C359" s="17" t="s">
        <v>313</v>
      </c>
      <c r="D359" s="85">
        <v>360000</v>
      </c>
      <c r="E359" s="69"/>
      <c r="F359" s="19"/>
      <c r="G359" s="19">
        <v>450000</v>
      </c>
      <c r="H359" s="19"/>
      <c r="I359" s="19"/>
      <c r="J359" s="19"/>
      <c r="K359" s="19"/>
      <c r="L359" s="19"/>
      <c r="M359" s="19"/>
      <c r="N359" s="19"/>
      <c r="O359" s="49"/>
      <c r="P359" s="65">
        <f t="shared" si="117"/>
        <v>450000</v>
      </c>
      <c r="Q359" s="49"/>
      <c r="R359" s="49"/>
      <c r="S359" s="65">
        <f t="shared" si="118"/>
        <v>450000</v>
      </c>
    </row>
    <row r="360" spans="1:19" ht="25.5" hidden="1">
      <c r="A360" s="15"/>
      <c r="B360" s="16">
        <v>426122</v>
      </c>
      <c r="C360" s="17" t="s">
        <v>314</v>
      </c>
      <c r="D360" s="85"/>
      <c r="E360" s="69"/>
      <c r="F360" s="19"/>
      <c r="G360" s="19"/>
      <c r="H360" s="19"/>
      <c r="I360" s="19"/>
      <c r="J360" s="19"/>
      <c r="K360" s="19"/>
      <c r="L360" s="19"/>
      <c r="M360" s="19"/>
      <c r="N360" s="19"/>
      <c r="O360" s="49"/>
      <c r="P360" s="65">
        <f t="shared" si="117"/>
        <v>0</v>
      </c>
      <c r="Q360" s="49"/>
      <c r="R360" s="49"/>
      <c r="S360" s="65">
        <f t="shared" si="118"/>
        <v>0</v>
      </c>
    </row>
    <row r="361" spans="1:19" hidden="1">
      <c r="A361" s="15"/>
      <c r="B361" s="16">
        <v>426123</v>
      </c>
      <c r="C361" s="17" t="s">
        <v>315</v>
      </c>
      <c r="D361" s="85"/>
      <c r="E361" s="69"/>
      <c r="F361" s="19"/>
      <c r="G361" s="19"/>
      <c r="H361" s="19"/>
      <c r="I361" s="19"/>
      <c r="J361" s="19"/>
      <c r="K361" s="19"/>
      <c r="L361" s="19"/>
      <c r="M361" s="19"/>
      <c r="N361" s="19"/>
      <c r="O361" s="49"/>
      <c r="P361" s="65">
        <f t="shared" ref="P361:P428" si="144">SUM(E361:O361)</f>
        <v>0</v>
      </c>
      <c r="Q361" s="49"/>
      <c r="R361" s="49"/>
      <c r="S361" s="65">
        <f t="shared" ref="S361:S428" si="145">SUM(P361:R361)</f>
        <v>0</v>
      </c>
    </row>
    <row r="362" spans="1:19" ht="38.25" hidden="1">
      <c r="A362" s="15"/>
      <c r="B362" s="16">
        <v>426124</v>
      </c>
      <c r="C362" s="17" t="s">
        <v>316</v>
      </c>
      <c r="D362" s="85"/>
      <c r="E362" s="69"/>
      <c r="F362" s="19"/>
      <c r="G362" s="19"/>
      <c r="H362" s="19"/>
      <c r="I362" s="19"/>
      <c r="J362" s="19"/>
      <c r="K362" s="19"/>
      <c r="L362" s="19"/>
      <c r="M362" s="19"/>
      <c r="N362" s="19"/>
      <c r="O362" s="49"/>
      <c r="P362" s="65">
        <f t="shared" si="144"/>
        <v>0</v>
      </c>
      <c r="Q362" s="49"/>
      <c r="R362" s="49"/>
      <c r="S362" s="65">
        <f t="shared" si="145"/>
        <v>0</v>
      </c>
    </row>
    <row r="363" spans="1:19" ht="25.5" hidden="1">
      <c r="A363" s="15"/>
      <c r="B363" s="16">
        <v>426129</v>
      </c>
      <c r="C363" s="17" t="s">
        <v>317</v>
      </c>
      <c r="D363" s="85"/>
      <c r="E363" s="69"/>
      <c r="F363" s="19"/>
      <c r="G363" s="19"/>
      <c r="H363" s="19"/>
      <c r="I363" s="19"/>
      <c r="J363" s="19"/>
      <c r="K363" s="19"/>
      <c r="L363" s="19"/>
      <c r="M363" s="19"/>
      <c r="N363" s="19"/>
      <c r="O363" s="49"/>
      <c r="P363" s="65">
        <f t="shared" si="144"/>
        <v>0</v>
      </c>
      <c r="Q363" s="49"/>
      <c r="R363" s="49"/>
      <c r="S363" s="65">
        <f t="shared" si="145"/>
        <v>0</v>
      </c>
    </row>
    <row r="364" spans="1:19" hidden="1">
      <c r="A364" s="15"/>
      <c r="B364" s="16">
        <v>426130</v>
      </c>
      <c r="C364" s="17" t="s">
        <v>318</v>
      </c>
      <c r="D364" s="84">
        <f>SUM(D365)</f>
        <v>0</v>
      </c>
      <c r="E364" s="68">
        <f t="shared" ref="E364:O364" si="146">SUM(E365)</f>
        <v>0</v>
      </c>
      <c r="F364" s="18">
        <f t="shared" si="146"/>
        <v>0</v>
      </c>
      <c r="G364" s="18">
        <f t="shared" si="146"/>
        <v>0</v>
      </c>
      <c r="H364" s="18">
        <f t="shared" si="146"/>
        <v>0</v>
      </c>
      <c r="I364" s="18">
        <f t="shared" si="146"/>
        <v>0</v>
      </c>
      <c r="J364" s="18">
        <f t="shared" si="146"/>
        <v>0</v>
      </c>
      <c r="K364" s="18">
        <f t="shared" si="146"/>
        <v>0</v>
      </c>
      <c r="L364" s="18">
        <f t="shared" si="146"/>
        <v>0</v>
      </c>
      <c r="M364" s="18">
        <f t="shared" si="146"/>
        <v>0</v>
      </c>
      <c r="N364" s="18">
        <f t="shared" si="146"/>
        <v>0</v>
      </c>
      <c r="O364" s="48">
        <f t="shared" si="146"/>
        <v>0</v>
      </c>
      <c r="P364" s="65">
        <f t="shared" si="144"/>
        <v>0</v>
      </c>
      <c r="Q364" s="48">
        <f>SUM(Q365)</f>
        <v>0</v>
      </c>
      <c r="R364" s="48">
        <f>SUM(R365)</f>
        <v>0</v>
      </c>
      <c r="S364" s="65">
        <f t="shared" si="145"/>
        <v>0</v>
      </c>
    </row>
    <row r="365" spans="1:19" hidden="1">
      <c r="A365" s="15"/>
      <c r="B365" s="16">
        <v>426131</v>
      </c>
      <c r="C365" s="17" t="s">
        <v>319</v>
      </c>
      <c r="D365" s="85"/>
      <c r="E365" s="69"/>
      <c r="F365" s="19"/>
      <c r="G365" s="19"/>
      <c r="H365" s="19"/>
      <c r="I365" s="19"/>
      <c r="J365" s="19"/>
      <c r="K365" s="19"/>
      <c r="L365" s="19"/>
      <c r="M365" s="19"/>
      <c r="N365" s="19"/>
      <c r="O365" s="49"/>
      <c r="P365" s="65">
        <f t="shared" si="144"/>
        <v>0</v>
      </c>
      <c r="Q365" s="49"/>
      <c r="R365" s="49"/>
      <c r="S365" s="65">
        <f t="shared" si="145"/>
        <v>0</v>
      </c>
    </row>
    <row r="366" spans="1:19" hidden="1">
      <c r="A366" s="15"/>
      <c r="B366" s="16">
        <v>426190</v>
      </c>
      <c r="C366" s="17" t="s">
        <v>320</v>
      </c>
      <c r="D366" s="86">
        <f>SUM(D367)</f>
        <v>0</v>
      </c>
      <c r="E366" s="70">
        <f t="shared" ref="E366:O366" si="147">SUM(E367)</f>
        <v>0</v>
      </c>
      <c r="F366" s="20">
        <f t="shared" si="147"/>
        <v>0</v>
      </c>
      <c r="G366" s="20">
        <f t="shared" si="147"/>
        <v>0</v>
      </c>
      <c r="H366" s="20">
        <f t="shared" si="147"/>
        <v>0</v>
      </c>
      <c r="I366" s="20">
        <f t="shared" si="147"/>
        <v>0</v>
      </c>
      <c r="J366" s="20">
        <f t="shared" si="147"/>
        <v>0</v>
      </c>
      <c r="K366" s="20">
        <f t="shared" si="147"/>
        <v>0</v>
      </c>
      <c r="L366" s="20">
        <f t="shared" si="147"/>
        <v>0</v>
      </c>
      <c r="M366" s="20">
        <f t="shared" si="147"/>
        <v>0</v>
      </c>
      <c r="N366" s="20">
        <f t="shared" si="147"/>
        <v>0</v>
      </c>
      <c r="O366" s="50">
        <f t="shared" si="147"/>
        <v>0</v>
      </c>
      <c r="P366" s="65">
        <f t="shared" si="144"/>
        <v>0</v>
      </c>
      <c r="Q366" s="50">
        <f>SUM(Q367)</f>
        <v>0</v>
      </c>
      <c r="R366" s="50">
        <f>SUM(R367)</f>
        <v>0</v>
      </c>
      <c r="S366" s="65">
        <f t="shared" si="145"/>
        <v>0</v>
      </c>
    </row>
    <row r="367" spans="1:19" hidden="1">
      <c r="A367" s="15"/>
      <c r="B367" s="16">
        <v>426191</v>
      </c>
      <c r="C367" s="17" t="s">
        <v>320</v>
      </c>
      <c r="D367" s="85"/>
      <c r="E367" s="69"/>
      <c r="F367" s="19"/>
      <c r="G367" s="19"/>
      <c r="H367" s="19"/>
      <c r="I367" s="19"/>
      <c r="J367" s="19"/>
      <c r="K367" s="19"/>
      <c r="L367" s="19"/>
      <c r="M367" s="19"/>
      <c r="N367" s="19"/>
      <c r="O367" s="49"/>
      <c r="P367" s="65">
        <f t="shared" si="144"/>
        <v>0</v>
      </c>
      <c r="Q367" s="49"/>
      <c r="R367" s="49"/>
      <c r="S367" s="65">
        <f t="shared" si="145"/>
        <v>0</v>
      </c>
    </row>
    <row r="368" spans="1:19" hidden="1">
      <c r="A368" s="11"/>
      <c r="B368" s="35">
        <v>426200</v>
      </c>
      <c r="C368" s="13" t="s">
        <v>321</v>
      </c>
      <c r="D368" s="83">
        <f>SUM(D371,D373,D375,D377,D369)</f>
        <v>0</v>
      </c>
      <c r="E368" s="67">
        <f t="shared" ref="E368:O368" si="148">SUM(E371,E373,E375,E377,E369)</f>
        <v>0</v>
      </c>
      <c r="F368" s="14">
        <f t="shared" si="148"/>
        <v>0</v>
      </c>
      <c r="G368" s="14">
        <f t="shared" si="148"/>
        <v>0</v>
      </c>
      <c r="H368" s="14">
        <f t="shared" si="148"/>
        <v>0</v>
      </c>
      <c r="I368" s="14">
        <f t="shared" si="148"/>
        <v>0</v>
      </c>
      <c r="J368" s="14">
        <f t="shared" si="148"/>
        <v>0</v>
      </c>
      <c r="K368" s="14">
        <f t="shared" si="148"/>
        <v>0</v>
      </c>
      <c r="L368" s="14">
        <f t="shared" si="148"/>
        <v>0</v>
      </c>
      <c r="M368" s="14">
        <f t="shared" si="148"/>
        <v>0</v>
      </c>
      <c r="N368" s="14">
        <f t="shared" si="148"/>
        <v>0</v>
      </c>
      <c r="O368" s="47">
        <f t="shared" si="148"/>
        <v>0</v>
      </c>
      <c r="P368" s="65">
        <f t="shared" si="144"/>
        <v>0</v>
      </c>
      <c r="Q368" s="47">
        <f>SUM(Q371,Q373,Q375,Q377,Q369)</f>
        <v>0</v>
      </c>
      <c r="R368" s="47">
        <f>SUM(R371,R373,R375,R377,R369)</f>
        <v>0</v>
      </c>
      <c r="S368" s="65">
        <f t="shared" si="145"/>
        <v>0</v>
      </c>
    </row>
    <row r="369" spans="1:19" hidden="1">
      <c r="A369" s="15"/>
      <c r="B369" s="16">
        <v>426210</v>
      </c>
      <c r="C369" s="17" t="s">
        <v>322</v>
      </c>
      <c r="D369" s="84">
        <f>SUM(D370)</f>
        <v>0</v>
      </c>
      <c r="E369" s="68">
        <f t="shared" ref="E369:O369" si="149">SUM(E370)</f>
        <v>0</v>
      </c>
      <c r="F369" s="18">
        <f t="shared" si="149"/>
        <v>0</v>
      </c>
      <c r="G369" s="18">
        <f t="shared" si="149"/>
        <v>0</v>
      </c>
      <c r="H369" s="18">
        <f t="shared" si="149"/>
        <v>0</v>
      </c>
      <c r="I369" s="18">
        <f t="shared" si="149"/>
        <v>0</v>
      </c>
      <c r="J369" s="18">
        <f t="shared" si="149"/>
        <v>0</v>
      </c>
      <c r="K369" s="18">
        <f t="shared" si="149"/>
        <v>0</v>
      </c>
      <c r="L369" s="18">
        <f t="shared" si="149"/>
        <v>0</v>
      </c>
      <c r="M369" s="18">
        <f t="shared" si="149"/>
        <v>0</v>
      </c>
      <c r="N369" s="18">
        <f t="shared" si="149"/>
        <v>0</v>
      </c>
      <c r="O369" s="48">
        <f t="shared" si="149"/>
        <v>0</v>
      </c>
      <c r="P369" s="65">
        <f t="shared" si="144"/>
        <v>0</v>
      </c>
      <c r="Q369" s="48">
        <f>SUM(Q370)</f>
        <v>0</v>
      </c>
      <c r="R369" s="48">
        <f>SUM(R370)</f>
        <v>0</v>
      </c>
      <c r="S369" s="65">
        <f t="shared" si="145"/>
        <v>0</v>
      </c>
    </row>
    <row r="370" spans="1:19" hidden="1">
      <c r="A370" s="15"/>
      <c r="B370" s="16">
        <v>426211</v>
      </c>
      <c r="C370" s="17" t="s">
        <v>322</v>
      </c>
      <c r="D370" s="89"/>
      <c r="E370" s="73"/>
      <c r="F370" s="28"/>
      <c r="G370" s="28"/>
      <c r="H370" s="28"/>
      <c r="I370" s="28"/>
      <c r="J370" s="28"/>
      <c r="K370" s="28"/>
      <c r="L370" s="28"/>
      <c r="M370" s="28"/>
      <c r="N370" s="28"/>
      <c r="O370" s="54"/>
      <c r="P370" s="65">
        <f t="shared" si="144"/>
        <v>0</v>
      </c>
      <c r="Q370" s="54"/>
      <c r="R370" s="54"/>
      <c r="S370" s="65">
        <f t="shared" si="145"/>
        <v>0</v>
      </c>
    </row>
    <row r="371" spans="1:19" ht="25.5" hidden="1">
      <c r="A371" s="15"/>
      <c r="B371" s="23">
        <v>426230</v>
      </c>
      <c r="C371" s="17" t="s">
        <v>323</v>
      </c>
      <c r="D371" s="84">
        <f>SUM(D372)</f>
        <v>0</v>
      </c>
      <c r="E371" s="68">
        <f t="shared" ref="E371:O371" si="150">SUM(E372)</f>
        <v>0</v>
      </c>
      <c r="F371" s="18">
        <f t="shared" si="150"/>
        <v>0</v>
      </c>
      <c r="G371" s="18">
        <f t="shared" si="150"/>
        <v>0</v>
      </c>
      <c r="H371" s="18">
        <f t="shared" si="150"/>
        <v>0</v>
      </c>
      <c r="I371" s="18">
        <f t="shared" si="150"/>
        <v>0</v>
      </c>
      <c r="J371" s="18">
        <f t="shared" si="150"/>
        <v>0</v>
      </c>
      <c r="K371" s="18">
        <f t="shared" si="150"/>
        <v>0</v>
      </c>
      <c r="L371" s="18">
        <f t="shared" si="150"/>
        <v>0</v>
      </c>
      <c r="M371" s="18">
        <f t="shared" si="150"/>
        <v>0</v>
      </c>
      <c r="N371" s="18">
        <f t="shared" si="150"/>
        <v>0</v>
      </c>
      <c r="O371" s="48">
        <f t="shared" si="150"/>
        <v>0</v>
      </c>
      <c r="P371" s="65">
        <f t="shared" si="144"/>
        <v>0</v>
      </c>
      <c r="Q371" s="48">
        <f>SUM(Q372)</f>
        <v>0</v>
      </c>
      <c r="R371" s="48">
        <f>SUM(R372)</f>
        <v>0</v>
      </c>
      <c r="S371" s="65">
        <f t="shared" si="145"/>
        <v>0</v>
      </c>
    </row>
    <row r="372" spans="1:19" ht="25.5" hidden="1">
      <c r="A372" s="15"/>
      <c r="B372" s="23">
        <v>426231</v>
      </c>
      <c r="C372" s="17" t="s">
        <v>323</v>
      </c>
      <c r="D372" s="85"/>
      <c r="E372" s="69"/>
      <c r="F372" s="19"/>
      <c r="G372" s="19"/>
      <c r="H372" s="19"/>
      <c r="I372" s="19"/>
      <c r="J372" s="19"/>
      <c r="K372" s="19"/>
      <c r="L372" s="19"/>
      <c r="M372" s="19"/>
      <c r="N372" s="19"/>
      <c r="O372" s="49"/>
      <c r="P372" s="65">
        <f t="shared" si="144"/>
        <v>0</v>
      </c>
      <c r="Q372" s="49"/>
      <c r="R372" s="49"/>
      <c r="S372" s="65">
        <f t="shared" si="145"/>
        <v>0</v>
      </c>
    </row>
    <row r="373" spans="1:19" hidden="1">
      <c r="A373" s="15"/>
      <c r="B373" s="23">
        <v>426240</v>
      </c>
      <c r="C373" s="17" t="s">
        <v>324</v>
      </c>
      <c r="D373" s="84">
        <f>SUM(D374)</f>
        <v>0</v>
      </c>
      <c r="E373" s="68">
        <f t="shared" ref="E373:O373" si="151">SUM(E374)</f>
        <v>0</v>
      </c>
      <c r="F373" s="18">
        <f t="shared" si="151"/>
        <v>0</v>
      </c>
      <c r="G373" s="18">
        <f t="shared" si="151"/>
        <v>0</v>
      </c>
      <c r="H373" s="18">
        <f t="shared" si="151"/>
        <v>0</v>
      </c>
      <c r="I373" s="18">
        <f t="shared" si="151"/>
        <v>0</v>
      </c>
      <c r="J373" s="18">
        <f t="shared" si="151"/>
        <v>0</v>
      </c>
      <c r="K373" s="18">
        <f t="shared" si="151"/>
        <v>0</v>
      </c>
      <c r="L373" s="18">
        <f t="shared" si="151"/>
        <v>0</v>
      </c>
      <c r="M373" s="18">
        <f t="shared" si="151"/>
        <v>0</v>
      </c>
      <c r="N373" s="18">
        <f t="shared" si="151"/>
        <v>0</v>
      </c>
      <c r="O373" s="48">
        <f t="shared" si="151"/>
        <v>0</v>
      </c>
      <c r="P373" s="65">
        <f t="shared" si="144"/>
        <v>0</v>
      </c>
      <c r="Q373" s="48">
        <f>SUM(Q374)</f>
        <v>0</v>
      </c>
      <c r="R373" s="48">
        <f>SUM(R374)</f>
        <v>0</v>
      </c>
      <c r="S373" s="65">
        <f t="shared" si="145"/>
        <v>0</v>
      </c>
    </row>
    <row r="374" spans="1:19" hidden="1">
      <c r="A374" s="15"/>
      <c r="B374" s="23">
        <v>426241</v>
      </c>
      <c r="C374" s="17" t="s">
        <v>324</v>
      </c>
      <c r="D374" s="85"/>
      <c r="E374" s="69"/>
      <c r="F374" s="19"/>
      <c r="G374" s="19"/>
      <c r="H374" s="19"/>
      <c r="I374" s="19"/>
      <c r="J374" s="19"/>
      <c r="K374" s="19"/>
      <c r="L374" s="19"/>
      <c r="M374" s="19"/>
      <c r="N374" s="19"/>
      <c r="O374" s="49"/>
      <c r="P374" s="65">
        <f t="shared" si="144"/>
        <v>0</v>
      </c>
      <c r="Q374" s="49"/>
      <c r="R374" s="49"/>
      <c r="S374" s="65">
        <f t="shared" si="145"/>
        <v>0</v>
      </c>
    </row>
    <row r="375" spans="1:19" hidden="1">
      <c r="A375" s="15"/>
      <c r="B375" s="23">
        <v>426250</v>
      </c>
      <c r="C375" s="17" t="s">
        <v>325</v>
      </c>
      <c r="D375" s="84">
        <f>SUM(D376)</f>
        <v>0</v>
      </c>
      <c r="E375" s="68">
        <f t="shared" ref="E375:O375" si="152">SUM(E376)</f>
        <v>0</v>
      </c>
      <c r="F375" s="18">
        <f t="shared" si="152"/>
        <v>0</v>
      </c>
      <c r="G375" s="18">
        <f t="shared" si="152"/>
        <v>0</v>
      </c>
      <c r="H375" s="18">
        <f t="shared" si="152"/>
        <v>0</v>
      </c>
      <c r="I375" s="18">
        <f t="shared" si="152"/>
        <v>0</v>
      </c>
      <c r="J375" s="18">
        <f t="shared" si="152"/>
        <v>0</v>
      </c>
      <c r="K375" s="18">
        <f t="shared" si="152"/>
        <v>0</v>
      </c>
      <c r="L375" s="18">
        <f t="shared" si="152"/>
        <v>0</v>
      </c>
      <c r="M375" s="18">
        <f t="shared" si="152"/>
        <v>0</v>
      </c>
      <c r="N375" s="18">
        <f t="shared" si="152"/>
        <v>0</v>
      </c>
      <c r="O375" s="48">
        <f t="shared" si="152"/>
        <v>0</v>
      </c>
      <c r="P375" s="65">
        <f t="shared" si="144"/>
        <v>0</v>
      </c>
      <c r="Q375" s="48">
        <f>SUM(Q376)</f>
        <v>0</v>
      </c>
      <c r="R375" s="48">
        <f>SUM(R376)</f>
        <v>0</v>
      </c>
      <c r="S375" s="65">
        <f t="shared" si="145"/>
        <v>0</v>
      </c>
    </row>
    <row r="376" spans="1:19" hidden="1">
      <c r="A376" s="15"/>
      <c r="B376" s="23">
        <v>426251</v>
      </c>
      <c r="C376" s="17" t="s">
        <v>325</v>
      </c>
      <c r="D376" s="85"/>
      <c r="E376" s="69"/>
      <c r="F376" s="19"/>
      <c r="G376" s="19"/>
      <c r="H376" s="19"/>
      <c r="I376" s="19"/>
      <c r="J376" s="19"/>
      <c r="K376" s="19"/>
      <c r="L376" s="19"/>
      <c r="M376" s="19"/>
      <c r="N376" s="19"/>
      <c r="O376" s="49"/>
      <c r="P376" s="65">
        <f t="shared" si="144"/>
        <v>0</v>
      </c>
      <c r="Q376" s="49"/>
      <c r="R376" s="49"/>
      <c r="S376" s="65">
        <f t="shared" si="145"/>
        <v>0</v>
      </c>
    </row>
    <row r="377" spans="1:19" hidden="1">
      <c r="A377" s="15"/>
      <c r="B377" s="23">
        <v>426290</v>
      </c>
      <c r="C377" s="17" t="s">
        <v>326</v>
      </c>
      <c r="D377" s="86">
        <f>SUM(D378)</f>
        <v>0</v>
      </c>
      <c r="E377" s="70">
        <f t="shared" ref="E377:O377" si="153">SUM(E378)</f>
        <v>0</v>
      </c>
      <c r="F377" s="20">
        <f t="shared" si="153"/>
        <v>0</v>
      </c>
      <c r="G377" s="20">
        <f t="shared" si="153"/>
        <v>0</v>
      </c>
      <c r="H377" s="20">
        <f t="shared" si="153"/>
        <v>0</v>
      </c>
      <c r="I377" s="20">
        <f t="shared" si="153"/>
        <v>0</v>
      </c>
      <c r="J377" s="20">
        <f t="shared" si="153"/>
        <v>0</v>
      </c>
      <c r="K377" s="20">
        <f t="shared" si="153"/>
        <v>0</v>
      </c>
      <c r="L377" s="20">
        <f t="shared" si="153"/>
        <v>0</v>
      </c>
      <c r="M377" s="20">
        <f t="shared" si="153"/>
        <v>0</v>
      </c>
      <c r="N377" s="20">
        <f t="shared" si="153"/>
        <v>0</v>
      </c>
      <c r="O377" s="50">
        <f t="shared" si="153"/>
        <v>0</v>
      </c>
      <c r="P377" s="65">
        <f t="shared" si="144"/>
        <v>0</v>
      </c>
      <c r="Q377" s="50">
        <f>SUM(Q378)</f>
        <v>0</v>
      </c>
      <c r="R377" s="50">
        <f>SUM(R378)</f>
        <v>0</v>
      </c>
      <c r="S377" s="65">
        <f t="shared" si="145"/>
        <v>0</v>
      </c>
    </row>
    <row r="378" spans="1:19" hidden="1">
      <c r="A378" s="15"/>
      <c r="B378" s="23">
        <v>426291</v>
      </c>
      <c r="C378" s="17" t="s">
        <v>326</v>
      </c>
      <c r="D378" s="85"/>
      <c r="E378" s="69"/>
      <c r="F378" s="19"/>
      <c r="G378" s="19"/>
      <c r="H378" s="19"/>
      <c r="I378" s="19"/>
      <c r="J378" s="19"/>
      <c r="K378" s="19"/>
      <c r="L378" s="19"/>
      <c r="M378" s="19"/>
      <c r="N378" s="19"/>
      <c r="O378" s="49"/>
      <c r="P378" s="65">
        <f t="shared" si="144"/>
        <v>0</v>
      </c>
      <c r="Q378" s="49"/>
      <c r="R378" s="49"/>
      <c r="S378" s="65">
        <f t="shared" si="145"/>
        <v>0</v>
      </c>
    </row>
    <row r="379" spans="1:19" ht="25.5">
      <c r="A379" s="11"/>
      <c r="B379" s="35">
        <v>426300</v>
      </c>
      <c r="C379" s="13" t="s">
        <v>327</v>
      </c>
      <c r="D379" s="83">
        <f>SUM(D380,D383)</f>
        <v>250000</v>
      </c>
      <c r="E379" s="67">
        <f t="shared" ref="E379:O379" si="154">SUM(E380,E383)</f>
        <v>0</v>
      </c>
      <c r="F379" s="14">
        <f t="shared" si="154"/>
        <v>0</v>
      </c>
      <c r="G379" s="14">
        <f t="shared" si="154"/>
        <v>310000</v>
      </c>
      <c r="H379" s="14">
        <f t="shared" si="154"/>
        <v>0</v>
      </c>
      <c r="I379" s="14">
        <f t="shared" si="154"/>
        <v>0</v>
      </c>
      <c r="J379" s="14">
        <f t="shared" si="154"/>
        <v>0</v>
      </c>
      <c r="K379" s="14">
        <f t="shared" si="154"/>
        <v>0</v>
      </c>
      <c r="L379" s="14">
        <f t="shared" si="154"/>
        <v>0</v>
      </c>
      <c r="M379" s="14">
        <f t="shared" si="154"/>
        <v>0</v>
      </c>
      <c r="N379" s="14">
        <f t="shared" si="154"/>
        <v>0</v>
      </c>
      <c r="O379" s="47">
        <f t="shared" si="154"/>
        <v>0</v>
      </c>
      <c r="P379" s="65">
        <f t="shared" si="144"/>
        <v>310000</v>
      </c>
      <c r="Q379" s="47">
        <f>SUM(Q380,Q383)</f>
        <v>0</v>
      </c>
      <c r="R379" s="47">
        <f>SUM(R380,R383)</f>
        <v>0</v>
      </c>
      <c r="S379" s="65">
        <f t="shared" si="145"/>
        <v>310000</v>
      </c>
    </row>
    <row r="380" spans="1:19">
      <c r="A380" s="15"/>
      <c r="B380" s="16">
        <v>426310</v>
      </c>
      <c r="C380" s="17" t="s">
        <v>328</v>
      </c>
      <c r="D380" s="84">
        <f>SUM(D381:D382)</f>
        <v>250000</v>
      </c>
      <c r="E380" s="68">
        <f t="shared" ref="E380:O380" si="155">SUM(E381:E382)</f>
        <v>0</v>
      </c>
      <c r="F380" s="18">
        <f t="shared" si="155"/>
        <v>0</v>
      </c>
      <c r="G380" s="18">
        <f t="shared" si="155"/>
        <v>310000</v>
      </c>
      <c r="H380" s="18">
        <f t="shared" si="155"/>
        <v>0</v>
      </c>
      <c r="I380" s="18">
        <f t="shared" si="155"/>
        <v>0</v>
      </c>
      <c r="J380" s="18">
        <f t="shared" si="155"/>
        <v>0</v>
      </c>
      <c r="K380" s="18">
        <f t="shared" si="155"/>
        <v>0</v>
      </c>
      <c r="L380" s="18">
        <f t="shared" si="155"/>
        <v>0</v>
      </c>
      <c r="M380" s="18">
        <f t="shared" si="155"/>
        <v>0</v>
      </c>
      <c r="N380" s="18">
        <f t="shared" si="155"/>
        <v>0</v>
      </c>
      <c r="O380" s="48">
        <f t="shared" si="155"/>
        <v>0</v>
      </c>
      <c r="P380" s="65">
        <f t="shared" si="144"/>
        <v>310000</v>
      </c>
      <c r="Q380" s="48">
        <f>SUM(Q381:Q382)</f>
        <v>0</v>
      </c>
      <c r="R380" s="48">
        <f>SUM(R381:R382)</f>
        <v>0</v>
      </c>
      <c r="S380" s="65">
        <f t="shared" si="145"/>
        <v>310000</v>
      </c>
    </row>
    <row r="381" spans="1:19" ht="51">
      <c r="A381" s="15"/>
      <c r="B381" s="16">
        <v>426311</v>
      </c>
      <c r="C381" s="17" t="s">
        <v>329</v>
      </c>
      <c r="D381" s="85">
        <v>250000</v>
      </c>
      <c r="E381" s="69"/>
      <c r="F381" s="19"/>
      <c r="G381" s="19">
        <v>310000</v>
      </c>
      <c r="H381" s="19"/>
      <c r="I381" s="19"/>
      <c r="J381" s="19"/>
      <c r="K381" s="19"/>
      <c r="L381" s="19"/>
      <c r="M381" s="19"/>
      <c r="N381" s="19"/>
      <c r="O381" s="49"/>
      <c r="P381" s="65">
        <f t="shared" si="144"/>
        <v>310000</v>
      </c>
      <c r="Q381" s="49"/>
      <c r="R381" s="49"/>
      <c r="S381" s="65">
        <f t="shared" si="145"/>
        <v>310000</v>
      </c>
    </row>
    <row r="382" spans="1:19" ht="25.5">
      <c r="A382" s="15"/>
      <c r="B382" s="16">
        <v>426312</v>
      </c>
      <c r="C382" s="17" t="s">
        <v>330</v>
      </c>
      <c r="D382" s="85"/>
      <c r="E382" s="69"/>
      <c r="F382" s="19"/>
      <c r="G382" s="19"/>
      <c r="H382" s="19"/>
      <c r="I382" s="19"/>
      <c r="J382" s="19"/>
      <c r="K382" s="19"/>
      <c r="L382" s="19"/>
      <c r="M382" s="19"/>
      <c r="N382" s="19"/>
      <c r="O382" s="49"/>
      <c r="P382" s="65">
        <f t="shared" si="144"/>
        <v>0</v>
      </c>
      <c r="Q382" s="49"/>
      <c r="R382" s="49"/>
      <c r="S382" s="65">
        <f t="shared" si="145"/>
        <v>0</v>
      </c>
    </row>
    <row r="383" spans="1:19">
      <c r="A383" s="15"/>
      <c r="B383" s="16">
        <v>426320</v>
      </c>
      <c r="C383" s="17" t="s">
        <v>331</v>
      </c>
      <c r="D383" s="84">
        <f>SUM(D384)</f>
        <v>0</v>
      </c>
      <c r="E383" s="68">
        <f t="shared" ref="E383:O383" si="156">SUM(E384)</f>
        <v>0</v>
      </c>
      <c r="F383" s="18">
        <f t="shared" si="156"/>
        <v>0</v>
      </c>
      <c r="G383" s="18">
        <f t="shared" si="156"/>
        <v>0</v>
      </c>
      <c r="H383" s="18">
        <f t="shared" si="156"/>
        <v>0</v>
      </c>
      <c r="I383" s="18">
        <f t="shared" si="156"/>
        <v>0</v>
      </c>
      <c r="J383" s="18">
        <f t="shared" si="156"/>
        <v>0</v>
      </c>
      <c r="K383" s="18">
        <f t="shared" si="156"/>
        <v>0</v>
      </c>
      <c r="L383" s="18">
        <f t="shared" si="156"/>
        <v>0</v>
      </c>
      <c r="M383" s="18">
        <f t="shared" si="156"/>
        <v>0</v>
      </c>
      <c r="N383" s="18">
        <f t="shared" si="156"/>
        <v>0</v>
      </c>
      <c r="O383" s="48">
        <f t="shared" si="156"/>
        <v>0</v>
      </c>
      <c r="P383" s="65">
        <f t="shared" si="144"/>
        <v>0</v>
      </c>
      <c r="Q383" s="48">
        <f>SUM(Q384)</f>
        <v>0</v>
      </c>
      <c r="R383" s="48">
        <f>SUM(R384)</f>
        <v>0</v>
      </c>
      <c r="S383" s="65">
        <f t="shared" si="145"/>
        <v>0</v>
      </c>
    </row>
    <row r="384" spans="1:19" ht="25.5">
      <c r="A384" s="15"/>
      <c r="B384" s="16">
        <v>426321</v>
      </c>
      <c r="C384" s="17" t="s">
        <v>332</v>
      </c>
      <c r="D384" s="85"/>
      <c r="E384" s="69"/>
      <c r="F384" s="19"/>
      <c r="G384" s="19"/>
      <c r="H384" s="19"/>
      <c r="I384" s="19"/>
      <c r="J384" s="19"/>
      <c r="K384" s="19"/>
      <c r="L384" s="19"/>
      <c r="M384" s="19"/>
      <c r="N384" s="19"/>
      <c r="O384" s="49"/>
      <c r="P384" s="65">
        <f t="shared" si="144"/>
        <v>0</v>
      </c>
      <c r="Q384" s="49"/>
      <c r="R384" s="49"/>
      <c r="S384" s="65">
        <f t="shared" si="145"/>
        <v>0</v>
      </c>
    </row>
    <row r="385" spans="1:19">
      <c r="A385" s="11"/>
      <c r="B385" s="35">
        <v>426400</v>
      </c>
      <c r="C385" s="13" t="s">
        <v>333</v>
      </c>
      <c r="D385" s="83">
        <f>SUM(D386,D390)</f>
        <v>590000</v>
      </c>
      <c r="E385" s="67">
        <f t="shared" ref="E385:O385" si="157">SUM(E386,E390)</f>
        <v>0</v>
      </c>
      <c r="F385" s="14">
        <f t="shared" si="157"/>
        <v>0</v>
      </c>
      <c r="G385" s="14">
        <f t="shared" si="157"/>
        <v>599000</v>
      </c>
      <c r="H385" s="14">
        <f t="shared" si="157"/>
        <v>0</v>
      </c>
      <c r="I385" s="14">
        <f t="shared" si="157"/>
        <v>0</v>
      </c>
      <c r="J385" s="14">
        <f t="shared" si="157"/>
        <v>0</v>
      </c>
      <c r="K385" s="14">
        <f t="shared" si="157"/>
        <v>0</v>
      </c>
      <c r="L385" s="14">
        <f t="shared" si="157"/>
        <v>0</v>
      </c>
      <c r="M385" s="14">
        <f t="shared" si="157"/>
        <v>0</v>
      </c>
      <c r="N385" s="14">
        <f t="shared" si="157"/>
        <v>0</v>
      </c>
      <c r="O385" s="47">
        <f t="shared" si="157"/>
        <v>0</v>
      </c>
      <c r="P385" s="65">
        <f t="shared" si="144"/>
        <v>599000</v>
      </c>
      <c r="Q385" s="47">
        <f>SUM(Q386,Q390)</f>
        <v>0</v>
      </c>
      <c r="R385" s="47">
        <f>SUM(R386,R390)</f>
        <v>0</v>
      </c>
      <c r="S385" s="65">
        <f t="shared" si="145"/>
        <v>599000</v>
      </c>
    </row>
    <row r="386" spans="1:19">
      <c r="A386" s="15"/>
      <c r="B386" s="16">
        <v>426410</v>
      </c>
      <c r="C386" s="17" t="s">
        <v>334</v>
      </c>
      <c r="D386" s="84">
        <f>SUM(D387:D389)</f>
        <v>590000</v>
      </c>
      <c r="E386" s="68">
        <f t="shared" ref="E386:O386" si="158">SUM(E387:E389)</f>
        <v>0</v>
      </c>
      <c r="F386" s="18">
        <f t="shared" si="158"/>
        <v>0</v>
      </c>
      <c r="G386" s="18">
        <f t="shared" si="158"/>
        <v>599000</v>
      </c>
      <c r="H386" s="18">
        <f t="shared" si="158"/>
        <v>0</v>
      </c>
      <c r="I386" s="18">
        <f t="shared" si="158"/>
        <v>0</v>
      </c>
      <c r="J386" s="18">
        <f t="shared" si="158"/>
        <v>0</v>
      </c>
      <c r="K386" s="18">
        <f t="shared" si="158"/>
        <v>0</v>
      </c>
      <c r="L386" s="18">
        <f t="shared" si="158"/>
        <v>0</v>
      </c>
      <c r="M386" s="18">
        <f t="shared" si="158"/>
        <v>0</v>
      </c>
      <c r="N386" s="18">
        <f t="shared" si="158"/>
        <v>0</v>
      </c>
      <c r="O386" s="48">
        <f t="shared" si="158"/>
        <v>0</v>
      </c>
      <c r="P386" s="65">
        <f t="shared" si="144"/>
        <v>599000</v>
      </c>
      <c r="Q386" s="48">
        <f>SUM(Q387:Q389)</f>
        <v>0</v>
      </c>
      <c r="R386" s="48">
        <f>SUM(R387:R389)</f>
        <v>0</v>
      </c>
      <c r="S386" s="65">
        <f t="shared" si="145"/>
        <v>599000</v>
      </c>
    </row>
    <row r="387" spans="1:19">
      <c r="A387" s="15"/>
      <c r="B387" s="16">
        <v>426411</v>
      </c>
      <c r="C387" s="17" t="s">
        <v>335</v>
      </c>
      <c r="D387" s="85">
        <v>590000</v>
      </c>
      <c r="E387" s="69"/>
      <c r="F387" s="19"/>
      <c r="G387" s="19">
        <v>599000</v>
      </c>
      <c r="H387" s="19"/>
      <c r="I387" s="19"/>
      <c r="J387" s="19"/>
      <c r="K387" s="19"/>
      <c r="L387" s="19"/>
      <c r="M387" s="19"/>
      <c r="N387" s="19"/>
      <c r="O387" s="49"/>
      <c r="P387" s="65">
        <f t="shared" si="144"/>
        <v>599000</v>
      </c>
      <c r="Q387" s="49"/>
      <c r="R387" s="49"/>
      <c r="S387" s="65">
        <f t="shared" si="145"/>
        <v>599000</v>
      </c>
    </row>
    <row r="388" spans="1:19">
      <c r="A388" s="15"/>
      <c r="B388" s="16">
        <v>426412</v>
      </c>
      <c r="C388" s="17" t="s">
        <v>336</v>
      </c>
      <c r="D388" s="85"/>
      <c r="E388" s="69"/>
      <c r="F388" s="19"/>
      <c r="G388" s="19"/>
      <c r="H388" s="19"/>
      <c r="I388" s="19"/>
      <c r="J388" s="19"/>
      <c r="K388" s="19"/>
      <c r="L388" s="19"/>
      <c r="M388" s="19"/>
      <c r="N388" s="19"/>
      <c r="O388" s="49"/>
      <c r="P388" s="65">
        <f t="shared" si="144"/>
        <v>0</v>
      </c>
      <c r="Q388" s="49"/>
      <c r="R388" s="49"/>
      <c r="S388" s="65">
        <f t="shared" si="145"/>
        <v>0</v>
      </c>
    </row>
    <row r="389" spans="1:19">
      <c r="A389" s="15"/>
      <c r="B389" s="16">
        <v>426413</v>
      </c>
      <c r="C389" s="17" t="s">
        <v>337</v>
      </c>
      <c r="D389" s="85"/>
      <c r="E389" s="69"/>
      <c r="F389" s="19"/>
      <c r="G389" s="19"/>
      <c r="H389" s="19"/>
      <c r="I389" s="19"/>
      <c r="J389" s="19"/>
      <c r="K389" s="19"/>
      <c r="L389" s="19"/>
      <c r="M389" s="19"/>
      <c r="N389" s="19"/>
      <c r="O389" s="49"/>
      <c r="P389" s="65">
        <f t="shared" si="144"/>
        <v>0</v>
      </c>
      <c r="Q389" s="49"/>
      <c r="R389" s="49"/>
      <c r="S389" s="65">
        <f t="shared" si="145"/>
        <v>0</v>
      </c>
    </row>
    <row r="390" spans="1:19" ht="25.5">
      <c r="A390" s="15"/>
      <c r="B390" s="16">
        <v>426490</v>
      </c>
      <c r="C390" s="17" t="s">
        <v>338</v>
      </c>
      <c r="D390" s="84">
        <f>SUM(D391)</f>
        <v>0</v>
      </c>
      <c r="E390" s="68">
        <f t="shared" ref="E390:O390" si="159">SUM(E391)</f>
        <v>0</v>
      </c>
      <c r="F390" s="18">
        <f t="shared" si="159"/>
        <v>0</v>
      </c>
      <c r="G390" s="18">
        <f t="shared" si="159"/>
        <v>0</v>
      </c>
      <c r="H390" s="18">
        <f t="shared" si="159"/>
        <v>0</v>
      </c>
      <c r="I390" s="18">
        <f t="shared" si="159"/>
        <v>0</v>
      </c>
      <c r="J390" s="18">
        <f t="shared" si="159"/>
        <v>0</v>
      </c>
      <c r="K390" s="18">
        <f t="shared" si="159"/>
        <v>0</v>
      </c>
      <c r="L390" s="18">
        <f t="shared" si="159"/>
        <v>0</v>
      </c>
      <c r="M390" s="18">
        <f t="shared" si="159"/>
        <v>0</v>
      </c>
      <c r="N390" s="18">
        <f t="shared" si="159"/>
        <v>0</v>
      </c>
      <c r="O390" s="48">
        <f t="shared" si="159"/>
        <v>0</v>
      </c>
      <c r="P390" s="65">
        <f t="shared" si="144"/>
        <v>0</v>
      </c>
      <c r="Q390" s="48">
        <f>SUM(Q391)</f>
        <v>0</v>
      </c>
      <c r="R390" s="48">
        <f>SUM(R391)</f>
        <v>0</v>
      </c>
      <c r="S390" s="65">
        <f t="shared" si="145"/>
        <v>0</v>
      </c>
    </row>
    <row r="391" spans="1:19" ht="38.25">
      <c r="A391" s="15"/>
      <c r="B391" s="16">
        <v>426491</v>
      </c>
      <c r="C391" s="17" t="s">
        <v>339</v>
      </c>
      <c r="D391" s="85"/>
      <c r="E391" s="69"/>
      <c r="F391" s="19"/>
      <c r="G391" s="19"/>
      <c r="H391" s="19"/>
      <c r="I391" s="19"/>
      <c r="J391" s="19"/>
      <c r="K391" s="19"/>
      <c r="L391" s="19"/>
      <c r="M391" s="19"/>
      <c r="N391" s="19"/>
      <c r="O391" s="49"/>
      <c r="P391" s="65">
        <f t="shared" si="144"/>
        <v>0</v>
      </c>
      <c r="Q391" s="49"/>
      <c r="R391" s="49"/>
      <c r="S391" s="65">
        <f t="shared" si="145"/>
        <v>0</v>
      </c>
    </row>
    <row r="392" spans="1:19" ht="25.5">
      <c r="A392" s="11"/>
      <c r="B392" s="35">
        <v>426600</v>
      </c>
      <c r="C392" s="13" t="s">
        <v>340</v>
      </c>
      <c r="D392" s="83">
        <f>SUM(D393,D395,D397)</f>
        <v>1400000</v>
      </c>
      <c r="E392" s="67">
        <f t="shared" ref="E392:O392" si="160">SUM(E393,E395,E397)</f>
        <v>0</v>
      </c>
      <c r="F392" s="14">
        <f t="shared" si="160"/>
        <v>0</v>
      </c>
      <c r="G392" s="14">
        <f t="shared" si="160"/>
        <v>1000000</v>
      </c>
      <c r="H392" s="14">
        <f t="shared" si="160"/>
        <v>0</v>
      </c>
      <c r="I392" s="14">
        <f t="shared" si="160"/>
        <v>0</v>
      </c>
      <c r="J392" s="14">
        <f t="shared" si="160"/>
        <v>0</v>
      </c>
      <c r="K392" s="14">
        <f t="shared" si="160"/>
        <v>0</v>
      </c>
      <c r="L392" s="14">
        <f t="shared" si="160"/>
        <v>0</v>
      </c>
      <c r="M392" s="14">
        <f t="shared" si="160"/>
        <v>0</v>
      </c>
      <c r="N392" s="14">
        <f t="shared" si="160"/>
        <v>0</v>
      </c>
      <c r="O392" s="47">
        <f t="shared" si="160"/>
        <v>350000</v>
      </c>
      <c r="P392" s="65">
        <f t="shared" si="144"/>
        <v>1350000</v>
      </c>
      <c r="Q392" s="47">
        <f>SUM(Q393,Q395,Q397)</f>
        <v>0</v>
      </c>
      <c r="R392" s="47">
        <f>SUM(R393,R395,R397)</f>
        <v>0</v>
      </c>
      <c r="S392" s="65">
        <f t="shared" si="145"/>
        <v>1350000</v>
      </c>
    </row>
    <row r="393" spans="1:19">
      <c r="A393" s="15"/>
      <c r="B393" s="16">
        <v>426610</v>
      </c>
      <c r="C393" s="17" t="s">
        <v>331</v>
      </c>
      <c r="D393" s="84">
        <f>SUM(D394)</f>
        <v>1400000</v>
      </c>
      <c r="E393" s="68">
        <f t="shared" ref="E393:O393" si="161">SUM(E394)</f>
        <v>0</v>
      </c>
      <c r="F393" s="18">
        <f t="shared" si="161"/>
        <v>0</v>
      </c>
      <c r="G393" s="18">
        <f t="shared" si="161"/>
        <v>1000000</v>
      </c>
      <c r="H393" s="18">
        <f t="shared" si="161"/>
        <v>0</v>
      </c>
      <c r="I393" s="18">
        <f t="shared" si="161"/>
        <v>0</v>
      </c>
      <c r="J393" s="18">
        <f t="shared" si="161"/>
        <v>0</v>
      </c>
      <c r="K393" s="18">
        <f t="shared" si="161"/>
        <v>0</v>
      </c>
      <c r="L393" s="18">
        <f t="shared" si="161"/>
        <v>0</v>
      </c>
      <c r="M393" s="18">
        <f t="shared" si="161"/>
        <v>0</v>
      </c>
      <c r="N393" s="18">
        <f t="shared" si="161"/>
        <v>0</v>
      </c>
      <c r="O393" s="48">
        <f t="shared" si="161"/>
        <v>350000</v>
      </c>
      <c r="P393" s="65">
        <f t="shared" si="144"/>
        <v>1350000</v>
      </c>
      <c r="Q393" s="48">
        <f>SUM(Q394)</f>
        <v>0</v>
      </c>
      <c r="R393" s="48">
        <f>SUM(R394)</f>
        <v>0</v>
      </c>
      <c r="S393" s="65">
        <f t="shared" si="145"/>
        <v>1350000</v>
      </c>
    </row>
    <row r="394" spans="1:19" ht="42.75" customHeight="1">
      <c r="A394" s="15"/>
      <c r="B394" s="16">
        <v>426611</v>
      </c>
      <c r="C394" s="17" t="s">
        <v>341</v>
      </c>
      <c r="D394" s="85">
        <v>1400000</v>
      </c>
      <c r="E394" s="69"/>
      <c r="F394" s="19"/>
      <c r="G394" s="19">
        <v>1000000</v>
      </c>
      <c r="H394" s="19"/>
      <c r="I394" s="19"/>
      <c r="J394" s="19"/>
      <c r="K394" s="19"/>
      <c r="L394" s="19"/>
      <c r="M394" s="19"/>
      <c r="N394" s="19"/>
      <c r="O394" s="49">
        <v>350000</v>
      </c>
      <c r="P394" s="65">
        <f t="shared" si="144"/>
        <v>1350000</v>
      </c>
      <c r="Q394" s="49"/>
      <c r="R394" s="49"/>
      <c r="S394" s="65">
        <f t="shared" si="145"/>
        <v>1350000</v>
      </c>
    </row>
    <row r="395" spans="1:19" hidden="1">
      <c r="A395" s="15"/>
      <c r="B395" s="16">
        <v>426620</v>
      </c>
      <c r="C395" s="17" t="s">
        <v>342</v>
      </c>
      <c r="D395" s="84">
        <f>SUM(D396)</f>
        <v>0</v>
      </c>
      <c r="E395" s="68">
        <f t="shared" ref="E395:O395" si="162">SUM(E396)</f>
        <v>0</v>
      </c>
      <c r="F395" s="18">
        <f t="shared" si="162"/>
        <v>0</v>
      </c>
      <c r="G395" s="18">
        <f t="shared" si="162"/>
        <v>0</v>
      </c>
      <c r="H395" s="18">
        <f t="shared" si="162"/>
        <v>0</v>
      </c>
      <c r="I395" s="18">
        <f t="shared" si="162"/>
        <v>0</v>
      </c>
      <c r="J395" s="18">
        <f t="shared" si="162"/>
        <v>0</v>
      </c>
      <c r="K395" s="18">
        <f t="shared" si="162"/>
        <v>0</v>
      </c>
      <c r="L395" s="18">
        <f t="shared" si="162"/>
        <v>0</v>
      </c>
      <c r="M395" s="18">
        <f t="shared" si="162"/>
        <v>0</v>
      </c>
      <c r="N395" s="18">
        <f t="shared" si="162"/>
        <v>0</v>
      </c>
      <c r="O395" s="48">
        <f t="shared" si="162"/>
        <v>0</v>
      </c>
      <c r="P395" s="65">
        <f t="shared" si="144"/>
        <v>0</v>
      </c>
      <c r="Q395" s="48">
        <f>SUM(Q396)</f>
        <v>0</v>
      </c>
      <c r="R395" s="48">
        <f>SUM(R396)</f>
        <v>0</v>
      </c>
      <c r="S395" s="65">
        <f t="shared" si="145"/>
        <v>0</v>
      </c>
    </row>
    <row r="396" spans="1:19" hidden="1">
      <c r="A396" s="15"/>
      <c r="B396" s="16">
        <v>426621</v>
      </c>
      <c r="C396" s="17" t="s">
        <v>343</v>
      </c>
      <c r="D396" s="85"/>
      <c r="E396" s="69"/>
      <c r="F396" s="19"/>
      <c r="G396" s="19"/>
      <c r="H396" s="19"/>
      <c r="I396" s="19"/>
      <c r="J396" s="19"/>
      <c r="K396" s="19"/>
      <c r="L396" s="19"/>
      <c r="M396" s="19"/>
      <c r="N396" s="19"/>
      <c r="O396" s="49"/>
      <c r="P396" s="65">
        <f t="shared" si="144"/>
        <v>0</v>
      </c>
      <c r="Q396" s="49"/>
      <c r="R396" s="49"/>
      <c r="S396" s="65">
        <f t="shared" si="145"/>
        <v>0</v>
      </c>
    </row>
    <row r="397" spans="1:19" hidden="1">
      <c r="A397" s="15"/>
      <c r="B397" s="16">
        <v>426630</v>
      </c>
      <c r="C397" s="17" t="s">
        <v>344</v>
      </c>
      <c r="D397" s="84">
        <f>SUM(D398)</f>
        <v>0</v>
      </c>
      <c r="E397" s="68">
        <f t="shared" ref="E397:O397" si="163">SUM(E398)</f>
        <v>0</v>
      </c>
      <c r="F397" s="18">
        <f t="shared" si="163"/>
        <v>0</v>
      </c>
      <c r="G397" s="18">
        <f t="shared" si="163"/>
        <v>0</v>
      </c>
      <c r="H397" s="18">
        <f t="shared" si="163"/>
        <v>0</v>
      </c>
      <c r="I397" s="18">
        <f t="shared" si="163"/>
        <v>0</v>
      </c>
      <c r="J397" s="18">
        <f t="shared" si="163"/>
        <v>0</v>
      </c>
      <c r="K397" s="18">
        <f t="shared" si="163"/>
        <v>0</v>
      </c>
      <c r="L397" s="18">
        <f t="shared" si="163"/>
        <v>0</v>
      </c>
      <c r="M397" s="18">
        <f t="shared" si="163"/>
        <v>0</v>
      </c>
      <c r="N397" s="18">
        <f t="shared" si="163"/>
        <v>0</v>
      </c>
      <c r="O397" s="48">
        <f t="shared" si="163"/>
        <v>0</v>
      </c>
      <c r="P397" s="65">
        <f t="shared" si="144"/>
        <v>0</v>
      </c>
      <c r="Q397" s="48">
        <f>SUM(Q398)</f>
        <v>0</v>
      </c>
      <c r="R397" s="48">
        <f>SUM(R398)</f>
        <v>0</v>
      </c>
      <c r="S397" s="65">
        <f t="shared" si="145"/>
        <v>0</v>
      </c>
    </row>
    <row r="398" spans="1:19" ht="25.5" hidden="1">
      <c r="A398" s="15"/>
      <c r="B398" s="16">
        <v>426631</v>
      </c>
      <c r="C398" s="17" t="s">
        <v>345</v>
      </c>
      <c r="D398" s="85"/>
      <c r="E398" s="69"/>
      <c r="F398" s="19"/>
      <c r="G398" s="19"/>
      <c r="H398" s="19"/>
      <c r="I398" s="19"/>
      <c r="J398" s="19"/>
      <c r="K398" s="19"/>
      <c r="L398" s="19"/>
      <c r="M398" s="19"/>
      <c r="N398" s="19"/>
      <c r="O398" s="49"/>
      <c r="P398" s="65">
        <f t="shared" si="144"/>
        <v>0</v>
      </c>
      <c r="Q398" s="49"/>
      <c r="R398" s="49"/>
      <c r="S398" s="65">
        <f t="shared" si="145"/>
        <v>0</v>
      </c>
    </row>
    <row r="399" spans="1:19" s="120" customFormat="1" ht="25.5" hidden="1">
      <c r="A399" s="115"/>
      <c r="B399" s="116">
        <v>426700</v>
      </c>
      <c r="C399" s="117" t="s">
        <v>570</v>
      </c>
      <c r="D399" s="118">
        <f>SUM(D400)</f>
        <v>0</v>
      </c>
      <c r="E399" s="121">
        <f t="shared" ref="E399:O400" si="164">SUM(E400)</f>
        <v>0</v>
      </c>
      <c r="F399" s="119">
        <f t="shared" si="164"/>
        <v>0</v>
      </c>
      <c r="G399" s="119">
        <f t="shared" si="164"/>
        <v>0</v>
      </c>
      <c r="H399" s="119">
        <f t="shared" si="164"/>
        <v>0</v>
      </c>
      <c r="I399" s="119">
        <f t="shared" si="164"/>
        <v>0</v>
      </c>
      <c r="J399" s="119">
        <f t="shared" si="164"/>
        <v>0</v>
      </c>
      <c r="K399" s="119">
        <f t="shared" si="164"/>
        <v>0</v>
      </c>
      <c r="L399" s="119">
        <f t="shared" si="164"/>
        <v>0</v>
      </c>
      <c r="M399" s="119">
        <f t="shared" si="164"/>
        <v>0</v>
      </c>
      <c r="N399" s="119">
        <f t="shared" si="164"/>
        <v>0</v>
      </c>
      <c r="O399" s="122">
        <f t="shared" si="164"/>
        <v>0</v>
      </c>
      <c r="P399" s="65">
        <f t="shared" si="144"/>
        <v>0</v>
      </c>
      <c r="Q399" s="119">
        <f>SUM(Q400)</f>
        <v>0</v>
      </c>
      <c r="R399" s="119">
        <f>SUM(R400)</f>
        <v>0</v>
      </c>
      <c r="S399" s="65">
        <f t="shared" si="145"/>
        <v>0</v>
      </c>
    </row>
    <row r="400" spans="1:19" ht="25.5" hidden="1">
      <c r="A400" s="15"/>
      <c r="B400" s="16">
        <v>426790</v>
      </c>
      <c r="C400" s="17" t="s">
        <v>571</v>
      </c>
      <c r="D400" s="86">
        <f>SUM(D401)</f>
        <v>0</v>
      </c>
      <c r="E400" s="105">
        <f t="shared" si="164"/>
        <v>0</v>
      </c>
      <c r="F400" s="20">
        <f t="shared" si="164"/>
        <v>0</v>
      </c>
      <c r="G400" s="20">
        <f t="shared" si="164"/>
        <v>0</v>
      </c>
      <c r="H400" s="20">
        <f t="shared" si="164"/>
        <v>0</v>
      </c>
      <c r="I400" s="20">
        <f t="shared" si="164"/>
        <v>0</v>
      </c>
      <c r="J400" s="20">
        <f t="shared" si="164"/>
        <v>0</v>
      </c>
      <c r="K400" s="20">
        <f t="shared" si="164"/>
        <v>0</v>
      </c>
      <c r="L400" s="20">
        <f t="shared" si="164"/>
        <v>0</v>
      </c>
      <c r="M400" s="20">
        <f t="shared" si="164"/>
        <v>0</v>
      </c>
      <c r="N400" s="20">
        <f t="shared" si="164"/>
        <v>0</v>
      </c>
      <c r="O400" s="106">
        <f t="shared" si="164"/>
        <v>0</v>
      </c>
      <c r="P400" s="65">
        <f t="shared" si="144"/>
        <v>0</v>
      </c>
      <c r="Q400" s="20">
        <f>SUM(Q401)</f>
        <v>0</v>
      </c>
      <c r="R400" s="20">
        <f>SUM(R401)</f>
        <v>0</v>
      </c>
      <c r="S400" s="65">
        <f t="shared" si="145"/>
        <v>0</v>
      </c>
    </row>
    <row r="401" spans="1:19" ht="25.5" hidden="1">
      <c r="A401" s="15"/>
      <c r="B401" s="16">
        <v>426791</v>
      </c>
      <c r="C401" s="17" t="s">
        <v>571</v>
      </c>
      <c r="D401" s="85"/>
      <c r="E401" s="69"/>
      <c r="F401" s="19"/>
      <c r="G401" s="19"/>
      <c r="H401" s="19"/>
      <c r="I401" s="19"/>
      <c r="J401" s="19"/>
      <c r="K401" s="19"/>
      <c r="L401" s="19"/>
      <c r="M401" s="19"/>
      <c r="N401" s="19"/>
      <c r="O401" s="49"/>
      <c r="P401" s="65">
        <f t="shared" si="144"/>
        <v>0</v>
      </c>
      <c r="Q401" s="49"/>
      <c r="R401" s="49"/>
      <c r="S401" s="65">
        <f t="shared" si="145"/>
        <v>0</v>
      </c>
    </row>
    <row r="402" spans="1:19" ht="25.5">
      <c r="A402" s="11"/>
      <c r="B402" s="35">
        <v>426800</v>
      </c>
      <c r="C402" s="13" t="s">
        <v>346</v>
      </c>
      <c r="D402" s="83">
        <f>SUM(D403,D407)</f>
        <v>11544000</v>
      </c>
      <c r="E402" s="67">
        <f t="shared" ref="E402:O402" si="165">SUM(E403,E407)</f>
        <v>10500000</v>
      </c>
      <c r="F402" s="14">
        <f t="shared" si="165"/>
        <v>0</v>
      </c>
      <c r="G402" s="14">
        <f t="shared" si="165"/>
        <v>2100000</v>
      </c>
      <c r="H402" s="14">
        <f t="shared" si="165"/>
        <v>0</v>
      </c>
      <c r="I402" s="14">
        <f t="shared" si="165"/>
        <v>200000</v>
      </c>
      <c r="J402" s="14">
        <f t="shared" si="165"/>
        <v>0</v>
      </c>
      <c r="K402" s="14">
        <f t="shared" si="165"/>
        <v>0</v>
      </c>
      <c r="L402" s="14">
        <f t="shared" si="165"/>
        <v>0</v>
      </c>
      <c r="M402" s="14">
        <f t="shared" si="165"/>
        <v>0</v>
      </c>
      <c r="N402" s="14">
        <f t="shared" si="165"/>
        <v>0</v>
      </c>
      <c r="O402" s="47">
        <f t="shared" si="165"/>
        <v>0</v>
      </c>
      <c r="P402" s="65">
        <f t="shared" si="144"/>
        <v>12800000</v>
      </c>
      <c r="Q402" s="47">
        <f>SUM(Q403,Q407)</f>
        <v>0</v>
      </c>
      <c r="R402" s="47">
        <f>SUM(R403,R407)</f>
        <v>0</v>
      </c>
      <c r="S402" s="65">
        <f t="shared" si="145"/>
        <v>12800000</v>
      </c>
    </row>
    <row r="403" spans="1:19">
      <c r="A403" s="15"/>
      <c r="B403" s="16">
        <v>426810</v>
      </c>
      <c r="C403" s="17" t="s">
        <v>347</v>
      </c>
      <c r="D403" s="84">
        <f>SUM(D404:D405,D406)</f>
        <v>1152000</v>
      </c>
      <c r="E403" s="68">
        <f t="shared" ref="E403:O403" si="166">SUM(E404:E405,E406)</f>
        <v>500000</v>
      </c>
      <c r="F403" s="18">
        <f t="shared" si="166"/>
        <v>0</v>
      </c>
      <c r="G403" s="18">
        <f t="shared" si="166"/>
        <v>600000</v>
      </c>
      <c r="H403" s="18">
        <f t="shared" si="166"/>
        <v>0</v>
      </c>
      <c r="I403" s="18">
        <f t="shared" si="166"/>
        <v>0</v>
      </c>
      <c r="J403" s="18">
        <f t="shared" si="166"/>
        <v>0</v>
      </c>
      <c r="K403" s="18">
        <f t="shared" si="166"/>
        <v>0</v>
      </c>
      <c r="L403" s="18">
        <f t="shared" si="166"/>
        <v>0</v>
      </c>
      <c r="M403" s="18">
        <f t="shared" si="166"/>
        <v>0</v>
      </c>
      <c r="N403" s="18">
        <f t="shared" si="166"/>
        <v>0</v>
      </c>
      <c r="O403" s="48">
        <f t="shared" si="166"/>
        <v>0</v>
      </c>
      <c r="P403" s="65">
        <f t="shared" si="144"/>
        <v>1100000</v>
      </c>
      <c r="Q403" s="48">
        <f>SUM(Q404:Q405,Q406)</f>
        <v>0</v>
      </c>
      <c r="R403" s="48">
        <f>SUM(R404:R405,R406)</f>
        <v>0</v>
      </c>
      <c r="S403" s="65">
        <f t="shared" si="145"/>
        <v>1100000</v>
      </c>
    </row>
    <row r="404" spans="1:19" ht="38.25">
      <c r="A404" s="15"/>
      <c r="B404" s="16">
        <v>426811</v>
      </c>
      <c r="C404" s="17" t="s">
        <v>348</v>
      </c>
      <c r="D404" s="85">
        <v>1000000</v>
      </c>
      <c r="E404" s="69">
        <v>500000</v>
      </c>
      <c r="F404" s="19"/>
      <c r="G404" s="19">
        <v>500000</v>
      </c>
      <c r="H404" s="19"/>
      <c r="I404" s="19"/>
      <c r="J404" s="19"/>
      <c r="K404" s="19"/>
      <c r="L404" s="19"/>
      <c r="M404" s="19"/>
      <c r="N404" s="19"/>
      <c r="O404" s="49"/>
      <c r="P404" s="65">
        <f t="shared" si="144"/>
        <v>1000000</v>
      </c>
      <c r="Q404" s="49"/>
      <c r="R404" s="49"/>
      <c r="S404" s="65">
        <f t="shared" si="145"/>
        <v>1000000</v>
      </c>
    </row>
    <row r="405" spans="1:19" ht="38.25">
      <c r="A405" s="15"/>
      <c r="B405" s="16">
        <v>426812</v>
      </c>
      <c r="C405" s="17" t="s">
        <v>349</v>
      </c>
      <c r="D405" s="85">
        <v>152000</v>
      </c>
      <c r="E405" s="69"/>
      <c r="F405" s="19"/>
      <c r="G405" s="19">
        <v>100000</v>
      </c>
      <c r="H405" s="19"/>
      <c r="I405" s="19"/>
      <c r="J405" s="19"/>
      <c r="K405" s="19"/>
      <c r="L405" s="19"/>
      <c r="M405" s="19"/>
      <c r="N405" s="19"/>
      <c r="O405" s="49"/>
      <c r="P405" s="65">
        <f t="shared" si="144"/>
        <v>100000</v>
      </c>
      <c r="Q405" s="49"/>
      <c r="R405" s="49"/>
      <c r="S405" s="65">
        <f t="shared" si="145"/>
        <v>100000</v>
      </c>
    </row>
    <row r="406" spans="1:19" ht="33" customHeight="1">
      <c r="A406" s="15"/>
      <c r="B406" s="16">
        <v>426819</v>
      </c>
      <c r="C406" s="17" t="s">
        <v>350</v>
      </c>
      <c r="D406" s="85"/>
      <c r="E406" s="69"/>
      <c r="F406" s="19"/>
      <c r="G406" s="19"/>
      <c r="H406" s="19"/>
      <c r="I406" s="19"/>
      <c r="J406" s="19"/>
      <c r="K406" s="19"/>
      <c r="L406" s="19"/>
      <c r="M406" s="19"/>
      <c r="N406" s="19"/>
      <c r="O406" s="49"/>
      <c r="P406" s="65">
        <f t="shared" si="144"/>
        <v>0</v>
      </c>
      <c r="Q406" s="49"/>
      <c r="R406" s="49"/>
      <c r="S406" s="65">
        <f t="shared" si="145"/>
        <v>0</v>
      </c>
    </row>
    <row r="407" spans="1:19">
      <c r="A407" s="15"/>
      <c r="B407" s="16">
        <v>426820</v>
      </c>
      <c r="C407" s="17" t="s">
        <v>351</v>
      </c>
      <c r="D407" s="84">
        <f>SUM(D408:D411)</f>
        <v>10392000</v>
      </c>
      <c r="E407" s="68">
        <f t="shared" ref="E407:O407" si="167">SUM(E408:E411)</f>
        <v>10000000</v>
      </c>
      <c r="F407" s="18">
        <f t="shared" si="167"/>
        <v>0</v>
      </c>
      <c r="G407" s="18">
        <f t="shared" si="167"/>
        <v>1500000</v>
      </c>
      <c r="H407" s="18">
        <f t="shared" si="167"/>
        <v>0</v>
      </c>
      <c r="I407" s="18">
        <f t="shared" si="167"/>
        <v>200000</v>
      </c>
      <c r="J407" s="18">
        <f t="shared" si="167"/>
        <v>0</v>
      </c>
      <c r="K407" s="18">
        <f t="shared" si="167"/>
        <v>0</v>
      </c>
      <c r="L407" s="18">
        <f t="shared" si="167"/>
        <v>0</v>
      </c>
      <c r="M407" s="18">
        <f t="shared" si="167"/>
        <v>0</v>
      </c>
      <c r="N407" s="18">
        <f t="shared" si="167"/>
        <v>0</v>
      </c>
      <c r="O407" s="48">
        <f t="shared" si="167"/>
        <v>0</v>
      </c>
      <c r="P407" s="65">
        <f t="shared" si="144"/>
        <v>11700000</v>
      </c>
      <c r="Q407" s="48">
        <f>SUM(Q408:Q411)</f>
        <v>0</v>
      </c>
      <c r="R407" s="48">
        <f>SUM(R408:R411)</f>
        <v>0</v>
      </c>
      <c r="S407" s="65">
        <f t="shared" si="145"/>
        <v>11700000</v>
      </c>
    </row>
    <row r="408" spans="1:19">
      <c r="A408" s="15"/>
      <c r="B408" s="16">
        <v>426821</v>
      </c>
      <c r="C408" s="17" t="s">
        <v>352</v>
      </c>
      <c r="D408" s="85"/>
      <c r="E408" s="69"/>
      <c r="F408" s="19"/>
      <c r="G408" s="19"/>
      <c r="H408" s="19"/>
      <c r="I408" s="19"/>
      <c r="J408" s="19"/>
      <c r="K408" s="19"/>
      <c r="L408" s="19"/>
      <c r="M408" s="19"/>
      <c r="N408" s="19"/>
      <c r="O408" s="49"/>
      <c r="P408" s="65">
        <f t="shared" si="144"/>
        <v>0</v>
      </c>
      <c r="Q408" s="49"/>
      <c r="R408" s="49"/>
      <c r="S408" s="65">
        <f t="shared" si="145"/>
        <v>0</v>
      </c>
    </row>
    <row r="409" spans="1:19">
      <c r="A409" s="15"/>
      <c r="B409" s="16">
        <v>426822</v>
      </c>
      <c r="C409" s="17" t="s">
        <v>353</v>
      </c>
      <c r="D409" s="85"/>
      <c r="E409" s="69"/>
      <c r="F409" s="19"/>
      <c r="G409" s="19"/>
      <c r="H409" s="19"/>
      <c r="I409" s="19"/>
      <c r="J409" s="19"/>
      <c r="K409" s="19"/>
      <c r="L409" s="19"/>
      <c r="M409" s="19"/>
      <c r="N409" s="19"/>
      <c r="O409" s="49"/>
      <c r="P409" s="65">
        <f t="shared" si="144"/>
        <v>0</v>
      </c>
      <c r="Q409" s="49"/>
      <c r="R409" s="49"/>
      <c r="S409" s="65">
        <f t="shared" si="145"/>
        <v>0</v>
      </c>
    </row>
    <row r="410" spans="1:19" ht="63.75">
      <c r="A410" s="15"/>
      <c r="B410" s="16">
        <v>426823</v>
      </c>
      <c r="C410" s="17" t="s">
        <v>354</v>
      </c>
      <c r="D410" s="85">
        <v>10392000</v>
      </c>
      <c r="E410" s="69">
        <v>10000000</v>
      </c>
      <c r="F410" s="19"/>
      <c r="G410" s="19">
        <v>1500000</v>
      </c>
      <c r="H410" s="19"/>
      <c r="I410" s="19">
        <v>200000</v>
      </c>
      <c r="J410" s="19"/>
      <c r="K410" s="19"/>
      <c r="L410" s="19"/>
      <c r="M410" s="19"/>
      <c r="N410" s="19"/>
      <c r="O410" s="49"/>
      <c r="P410" s="65">
        <f t="shared" si="144"/>
        <v>11700000</v>
      </c>
      <c r="Q410" s="49"/>
      <c r="R410" s="49"/>
      <c r="S410" s="65">
        <f t="shared" si="145"/>
        <v>11700000</v>
      </c>
    </row>
    <row r="411" spans="1:19" ht="25.5">
      <c r="A411" s="15"/>
      <c r="B411" s="16">
        <v>426829</v>
      </c>
      <c r="C411" s="17" t="s">
        <v>355</v>
      </c>
      <c r="D411" s="85"/>
      <c r="E411" s="69"/>
      <c r="F411" s="19"/>
      <c r="G411" s="19"/>
      <c r="H411" s="19"/>
      <c r="I411" s="19"/>
      <c r="J411" s="19"/>
      <c r="K411" s="19"/>
      <c r="L411" s="19"/>
      <c r="M411" s="19"/>
      <c r="N411" s="19"/>
      <c r="O411" s="49"/>
      <c r="P411" s="65">
        <f t="shared" si="144"/>
        <v>0</v>
      </c>
      <c r="Q411" s="49"/>
      <c r="R411" s="49"/>
      <c r="S411" s="65">
        <f t="shared" si="145"/>
        <v>0</v>
      </c>
    </row>
    <row r="412" spans="1:19">
      <c r="A412" s="11"/>
      <c r="B412" s="35">
        <v>426900</v>
      </c>
      <c r="C412" s="13" t="s">
        <v>356</v>
      </c>
      <c r="D412" s="83">
        <f>SUM(D413)</f>
        <v>2100000</v>
      </c>
      <c r="E412" s="67">
        <f t="shared" ref="E412:O412" si="168">SUM(E413)</f>
        <v>1740000</v>
      </c>
      <c r="F412" s="14">
        <f t="shared" si="168"/>
        <v>15000</v>
      </c>
      <c r="G412" s="14">
        <f t="shared" si="168"/>
        <v>308000</v>
      </c>
      <c r="H412" s="14">
        <f t="shared" si="168"/>
        <v>0</v>
      </c>
      <c r="I412" s="14">
        <f t="shared" si="168"/>
        <v>0</v>
      </c>
      <c r="J412" s="14">
        <f t="shared" si="168"/>
        <v>0</v>
      </c>
      <c r="K412" s="14">
        <f t="shared" si="168"/>
        <v>0</v>
      </c>
      <c r="L412" s="14">
        <f t="shared" si="168"/>
        <v>0</v>
      </c>
      <c r="M412" s="14">
        <f t="shared" si="168"/>
        <v>0</v>
      </c>
      <c r="N412" s="14">
        <f t="shared" si="168"/>
        <v>0</v>
      </c>
      <c r="O412" s="47">
        <f t="shared" si="168"/>
        <v>0</v>
      </c>
      <c r="P412" s="65">
        <f t="shared" si="144"/>
        <v>2063000</v>
      </c>
      <c r="Q412" s="47">
        <f>SUM(Q413)</f>
        <v>0</v>
      </c>
      <c r="R412" s="47">
        <f>SUM(R413)</f>
        <v>0</v>
      </c>
      <c r="S412" s="65">
        <f t="shared" si="145"/>
        <v>2063000</v>
      </c>
    </row>
    <row r="413" spans="1:19">
      <c r="A413" s="15"/>
      <c r="B413" s="16">
        <v>426910</v>
      </c>
      <c r="C413" s="17" t="s">
        <v>356</v>
      </c>
      <c r="D413" s="84">
        <f>SUM(D414:D417)</f>
        <v>2100000</v>
      </c>
      <c r="E413" s="84">
        <f t="shared" ref="E413:O413" si="169">SUM(E414:E417)</f>
        <v>1740000</v>
      </c>
      <c r="F413" s="84">
        <f t="shared" si="169"/>
        <v>15000</v>
      </c>
      <c r="G413" s="84">
        <f t="shared" si="169"/>
        <v>308000</v>
      </c>
      <c r="H413" s="84">
        <f t="shared" si="169"/>
        <v>0</v>
      </c>
      <c r="I413" s="84">
        <f t="shared" si="169"/>
        <v>0</v>
      </c>
      <c r="J413" s="84">
        <f t="shared" si="169"/>
        <v>0</v>
      </c>
      <c r="K413" s="84">
        <f t="shared" si="169"/>
        <v>0</v>
      </c>
      <c r="L413" s="84">
        <f t="shared" si="169"/>
        <v>0</v>
      </c>
      <c r="M413" s="84">
        <f t="shared" si="169"/>
        <v>0</v>
      </c>
      <c r="N413" s="84">
        <f t="shared" si="169"/>
        <v>0</v>
      </c>
      <c r="O413" s="84">
        <f t="shared" si="169"/>
        <v>0</v>
      </c>
      <c r="P413" s="65">
        <f t="shared" si="144"/>
        <v>2063000</v>
      </c>
      <c r="Q413" s="48"/>
      <c r="R413" s="48"/>
      <c r="S413" s="65">
        <f t="shared" si="145"/>
        <v>2063000</v>
      </c>
    </row>
    <row r="414" spans="1:19">
      <c r="A414" s="15"/>
      <c r="B414" s="16">
        <v>426911</v>
      </c>
      <c r="C414" s="17" t="s">
        <v>357</v>
      </c>
      <c r="D414" s="85">
        <v>1230000</v>
      </c>
      <c r="E414" s="69">
        <v>1100000</v>
      </c>
      <c r="F414" s="19"/>
      <c r="G414" s="19">
        <v>108000</v>
      </c>
      <c r="H414" s="19"/>
      <c r="I414" s="19"/>
      <c r="J414" s="19"/>
      <c r="K414" s="19"/>
      <c r="L414" s="19"/>
      <c r="M414" s="19"/>
      <c r="N414" s="19"/>
      <c r="O414" s="49"/>
      <c r="P414" s="65">
        <f t="shared" si="144"/>
        <v>1208000</v>
      </c>
      <c r="Q414" s="49"/>
      <c r="R414" s="49"/>
      <c r="S414" s="65">
        <f t="shared" si="145"/>
        <v>1208000</v>
      </c>
    </row>
    <row r="415" spans="1:19">
      <c r="A415" s="15"/>
      <c r="B415" s="16">
        <v>426912</v>
      </c>
      <c r="C415" s="17" t="s">
        <v>358</v>
      </c>
      <c r="D415" s="85"/>
      <c r="E415" s="69"/>
      <c r="F415" s="19"/>
      <c r="G415" s="19"/>
      <c r="H415" s="19"/>
      <c r="I415" s="19"/>
      <c r="J415" s="19"/>
      <c r="K415" s="19"/>
      <c r="L415" s="19"/>
      <c r="M415" s="19"/>
      <c r="N415" s="19"/>
      <c r="O415" s="49"/>
      <c r="P415" s="65">
        <f t="shared" si="144"/>
        <v>0</v>
      </c>
      <c r="Q415" s="49"/>
      <c r="R415" s="49"/>
      <c r="S415" s="65">
        <f t="shared" si="145"/>
        <v>0</v>
      </c>
    </row>
    <row r="416" spans="1:19">
      <c r="A416" s="15"/>
      <c r="B416" s="16">
        <v>426913</v>
      </c>
      <c r="C416" s="17" t="s">
        <v>359</v>
      </c>
      <c r="D416" s="85">
        <v>400000</v>
      </c>
      <c r="E416" s="69">
        <v>240000</v>
      </c>
      <c r="F416" s="19"/>
      <c r="G416" s="19">
        <v>100000</v>
      </c>
      <c r="H416" s="19"/>
      <c r="I416" s="19"/>
      <c r="J416" s="19"/>
      <c r="K416" s="19"/>
      <c r="L416" s="19"/>
      <c r="M416" s="19"/>
      <c r="N416" s="19"/>
      <c r="O416" s="49"/>
      <c r="P416" s="65">
        <f t="shared" si="144"/>
        <v>340000</v>
      </c>
      <c r="Q416" s="49"/>
      <c r="R416" s="49"/>
      <c r="S416" s="65">
        <f t="shared" si="145"/>
        <v>340000</v>
      </c>
    </row>
    <row r="417" spans="1:19" ht="27.75" customHeight="1">
      <c r="A417" s="15"/>
      <c r="B417" s="16">
        <v>426919</v>
      </c>
      <c r="C417" s="17" t="s">
        <v>360</v>
      </c>
      <c r="D417" s="85">
        <v>470000</v>
      </c>
      <c r="E417" s="69">
        <v>400000</v>
      </c>
      <c r="F417" s="19">
        <v>15000</v>
      </c>
      <c r="G417" s="19">
        <v>100000</v>
      </c>
      <c r="H417" s="19"/>
      <c r="I417" s="19"/>
      <c r="J417" s="19"/>
      <c r="K417" s="19"/>
      <c r="L417" s="19"/>
      <c r="M417" s="19"/>
      <c r="N417" s="19"/>
      <c r="O417" s="49"/>
      <c r="P417" s="65">
        <f t="shared" si="144"/>
        <v>515000</v>
      </c>
      <c r="Q417" s="49"/>
      <c r="R417" s="49"/>
      <c r="S417" s="65">
        <f t="shared" si="145"/>
        <v>515000</v>
      </c>
    </row>
    <row r="418" spans="1:19" ht="25.5" hidden="1">
      <c r="A418" s="11"/>
      <c r="B418" s="34">
        <v>431000</v>
      </c>
      <c r="C418" s="21" t="s">
        <v>361</v>
      </c>
      <c r="D418" s="83">
        <f>SUM(D419,D422,D425)</f>
        <v>0</v>
      </c>
      <c r="E418" s="67">
        <f t="shared" ref="E418:O418" si="170">SUM(E419,E422,E425)</f>
        <v>0</v>
      </c>
      <c r="F418" s="14">
        <f t="shared" si="170"/>
        <v>0</v>
      </c>
      <c r="G418" s="14">
        <f t="shared" si="170"/>
        <v>0</v>
      </c>
      <c r="H418" s="14">
        <f t="shared" si="170"/>
        <v>0</v>
      </c>
      <c r="I418" s="14">
        <f t="shared" si="170"/>
        <v>0</v>
      </c>
      <c r="J418" s="14">
        <f t="shared" si="170"/>
        <v>0</v>
      </c>
      <c r="K418" s="14">
        <f t="shared" si="170"/>
        <v>0</v>
      </c>
      <c r="L418" s="14">
        <f t="shared" si="170"/>
        <v>0</v>
      </c>
      <c r="M418" s="14">
        <f t="shared" si="170"/>
        <v>0</v>
      </c>
      <c r="N418" s="14">
        <f t="shared" si="170"/>
        <v>0</v>
      </c>
      <c r="O418" s="47">
        <f t="shared" si="170"/>
        <v>0</v>
      </c>
      <c r="P418" s="65">
        <f t="shared" si="144"/>
        <v>0</v>
      </c>
      <c r="Q418" s="47">
        <f>SUM(Q419,Q422,Q425)</f>
        <v>0</v>
      </c>
      <c r="R418" s="47">
        <f>SUM(R419,R422,R425)</f>
        <v>0</v>
      </c>
      <c r="S418" s="65">
        <f t="shared" si="145"/>
        <v>0</v>
      </c>
    </row>
    <row r="419" spans="1:19" ht="25.5" hidden="1">
      <c r="A419" s="11"/>
      <c r="B419" s="35">
        <v>431100</v>
      </c>
      <c r="C419" s="13" t="s">
        <v>362</v>
      </c>
      <c r="D419" s="83">
        <f>SUM(D420)</f>
        <v>0</v>
      </c>
      <c r="E419" s="67">
        <f t="shared" ref="E419:O420" si="171">SUM(E420)</f>
        <v>0</v>
      </c>
      <c r="F419" s="14">
        <f t="shared" si="171"/>
        <v>0</v>
      </c>
      <c r="G419" s="14">
        <f t="shared" si="171"/>
        <v>0</v>
      </c>
      <c r="H419" s="14">
        <f t="shared" si="171"/>
        <v>0</v>
      </c>
      <c r="I419" s="14">
        <f t="shared" si="171"/>
        <v>0</v>
      </c>
      <c r="J419" s="14">
        <f t="shared" si="171"/>
        <v>0</v>
      </c>
      <c r="K419" s="14">
        <f t="shared" si="171"/>
        <v>0</v>
      </c>
      <c r="L419" s="14">
        <f t="shared" si="171"/>
        <v>0</v>
      </c>
      <c r="M419" s="14">
        <f t="shared" si="171"/>
        <v>0</v>
      </c>
      <c r="N419" s="14">
        <f t="shared" si="171"/>
        <v>0</v>
      </c>
      <c r="O419" s="47">
        <f t="shared" si="171"/>
        <v>0</v>
      </c>
      <c r="P419" s="65">
        <f t="shared" si="144"/>
        <v>0</v>
      </c>
      <c r="Q419" s="47">
        <f>SUM(Q420)</f>
        <v>0</v>
      </c>
      <c r="R419" s="47">
        <f>SUM(R420)</f>
        <v>0</v>
      </c>
      <c r="S419" s="65">
        <f t="shared" si="145"/>
        <v>0</v>
      </c>
    </row>
    <row r="420" spans="1:19" ht="25.5" hidden="1">
      <c r="A420" s="15"/>
      <c r="B420" s="16">
        <v>431110</v>
      </c>
      <c r="C420" s="17" t="s">
        <v>362</v>
      </c>
      <c r="D420" s="84">
        <f>SUM(D421)</f>
        <v>0</v>
      </c>
      <c r="E420" s="68">
        <f t="shared" si="171"/>
        <v>0</v>
      </c>
      <c r="F420" s="18">
        <f t="shared" si="171"/>
        <v>0</v>
      </c>
      <c r="G420" s="18">
        <f t="shared" si="171"/>
        <v>0</v>
      </c>
      <c r="H420" s="18">
        <f t="shared" si="171"/>
        <v>0</v>
      </c>
      <c r="I420" s="18">
        <f t="shared" si="171"/>
        <v>0</v>
      </c>
      <c r="J420" s="18">
        <f t="shared" si="171"/>
        <v>0</v>
      </c>
      <c r="K420" s="18">
        <f t="shared" si="171"/>
        <v>0</v>
      </c>
      <c r="L420" s="18">
        <f t="shared" si="171"/>
        <v>0</v>
      </c>
      <c r="M420" s="18">
        <f t="shared" si="171"/>
        <v>0</v>
      </c>
      <c r="N420" s="18">
        <f t="shared" si="171"/>
        <v>0</v>
      </c>
      <c r="O420" s="48">
        <f t="shared" si="171"/>
        <v>0</v>
      </c>
      <c r="P420" s="65">
        <f t="shared" si="144"/>
        <v>0</v>
      </c>
      <c r="Q420" s="48">
        <f>SUM(Q421)</f>
        <v>0</v>
      </c>
      <c r="R420" s="48">
        <f>SUM(R421)</f>
        <v>0</v>
      </c>
      <c r="S420" s="65">
        <f t="shared" si="145"/>
        <v>0</v>
      </c>
    </row>
    <row r="421" spans="1:19" ht="25.5" hidden="1">
      <c r="A421" s="15"/>
      <c r="B421" s="23">
        <v>431111</v>
      </c>
      <c r="C421" s="17" t="s">
        <v>362</v>
      </c>
      <c r="D421" s="85"/>
      <c r="E421" s="79"/>
      <c r="F421" s="36"/>
      <c r="G421" s="19"/>
      <c r="H421" s="36"/>
      <c r="I421" s="36"/>
      <c r="J421" s="36"/>
      <c r="K421" s="36"/>
      <c r="L421" s="36"/>
      <c r="M421" s="36"/>
      <c r="N421" s="36"/>
      <c r="O421" s="49"/>
      <c r="P421" s="65">
        <f t="shared" si="144"/>
        <v>0</v>
      </c>
      <c r="Q421" s="60"/>
      <c r="R421" s="60"/>
      <c r="S421" s="65">
        <f t="shared" si="145"/>
        <v>0</v>
      </c>
    </row>
    <row r="422" spans="1:19" hidden="1">
      <c r="A422" s="11"/>
      <c r="B422" s="27">
        <v>431200</v>
      </c>
      <c r="C422" s="13" t="s">
        <v>363</v>
      </c>
      <c r="D422" s="83">
        <f>SUM(D423)</f>
        <v>0</v>
      </c>
      <c r="E422" s="67">
        <f t="shared" ref="E422:O423" si="172">SUM(E423)</f>
        <v>0</v>
      </c>
      <c r="F422" s="14">
        <f t="shared" si="172"/>
        <v>0</v>
      </c>
      <c r="G422" s="14">
        <f t="shared" si="172"/>
        <v>0</v>
      </c>
      <c r="H422" s="14">
        <f t="shared" si="172"/>
        <v>0</v>
      </c>
      <c r="I422" s="14">
        <f t="shared" si="172"/>
        <v>0</v>
      </c>
      <c r="J422" s="14">
        <f t="shared" si="172"/>
        <v>0</v>
      </c>
      <c r="K422" s="14">
        <f t="shared" si="172"/>
        <v>0</v>
      </c>
      <c r="L422" s="14">
        <f t="shared" si="172"/>
        <v>0</v>
      </c>
      <c r="M422" s="14">
        <f t="shared" si="172"/>
        <v>0</v>
      </c>
      <c r="N422" s="14">
        <f t="shared" si="172"/>
        <v>0</v>
      </c>
      <c r="O422" s="47">
        <f t="shared" si="172"/>
        <v>0</v>
      </c>
      <c r="P422" s="65">
        <f t="shared" si="144"/>
        <v>0</v>
      </c>
      <c r="Q422" s="47">
        <f>SUM(Q423)</f>
        <v>0</v>
      </c>
      <c r="R422" s="47">
        <f>SUM(R423)</f>
        <v>0</v>
      </c>
      <c r="S422" s="65">
        <f t="shared" si="145"/>
        <v>0</v>
      </c>
    </row>
    <row r="423" spans="1:19" hidden="1">
      <c r="A423" s="15"/>
      <c r="B423" s="23">
        <v>431210</v>
      </c>
      <c r="C423" s="17" t="s">
        <v>363</v>
      </c>
      <c r="D423" s="84">
        <f>SUM(D424)</f>
        <v>0</v>
      </c>
      <c r="E423" s="68">
        <f t="shared" si="172"/>
        <v>0</v>
      </c>
      <c r="F423" s="18">
        <f t="shared" si="172"/>
        <v>0</v>
      </c>
      <c r="G423" s="18">
        <f t="shared" si="172"/>
        <v>0</v>
      </c>
      <c r="H423" s="18">
        <f t="shared" si="172"/>
        <v>0</v>
      </c>
      <c r="I423" s="18">
        <f t="shared" si="172"/>
        <v>0</v>
      </c>
      <c r="J423" s="18">
        <f t="shared" si="172"/>
        <v>0</v>
      </c>
      <c r="K423" s="18">
        <f t="shared" si="172"/>
        <v>0</v>
      </c>
      <c r="L423" s="18">
        <f t="shared" si="172"/>
        <v>0</v>
      </c>
      <c r="M423" s="18">
        <f t="shared" si="172"/>
        <v>0</v>
      </c>
      <c r="N423" s="18">
        <f t="shared" si="172"/>
        <v>0</v>
      </c>
      <c r="O423" s="48">
        <f t="shared" si="172"/>
        <v>0</v>
      </c>
      <c r="P423" s="65">
        <f t="shared" si="144"/>
        <v>0</v>
      </c>
      <c r="Q423" s="48">
        <f>SUM(Q424)</f>
        <v>0</v>
      </c>
      <c r="R423" s="48">
        <f>SUM(R424)</f>
        <v>0</v>
      </c>
      <c r="S423" s="65">
        <f t="shared" si="145"/>
        <v>0</v>
      </c>
    </row>
    <row r="424" spans="1:19" hidden="1">
      <c r="A424" s="15"/>
      <c r="B424" s="23">
        <v>431211</v>
      </c>
      <c r="C424" s="17" t="s">
        <v>363</v>
      </c>
      <c r="D424" s="85"/>
      <c r="E424" s="69"/>
      <c r="F424" s="19"/>
      <c r="G424" s="19"/>
      <c r="H424" s="19"/>
      <c r="I424" s="19"/>
      <c r="J424" s="19"/>
      <c r="K424" s="19"/>
      <c r="L424" s="19"/>
      <c r="M424" s="19"/>
      <c r="N424" s="19"/>
      <c r="O424" s="49"/>
      <c r="P424" s="65">
        <f t="shared" si="144"/>
        <v>0</v>
      </c>
      <c r="Q424" s="49"/>
      <c r="R424" s="49"/>
      <c r="S424" s="65">
        <f t="shared" si="145"/>
        <v>0</v>
      </c>
    </row>
    <row r="425" spans="1:19" ht="25.5" hidden="1">
      <c r="A425" s="11"/>
      <c r="B425" s="27">
        <v>431300</v>
      </c>
      <c r="C425" s="13" t="s">
        <v>364</v>
      </c>
      <c r="D425" s="83">
        <f>SUM(D426)</f>
        <v>0</v>
      </c>
      <c r="E425" s="67">
        <f t="shared" ref="E425:O426" si="173">SUM(E426)</f>
        <v>0</v>
      </c>
      <c r="F425" s="14">
        <f t="shared" si="173"/>
        <v>0</v>
      </c>
      <c r="G425" s="14">
        <f t="shared" si="173"/>
        <v>0</v>
      </c>
      <c r="H425" s="14">
        <f t="shared" si="173"/>
        <v>0</v>
      </c>
      <c r="I425" s="14">
        <f t="shared" si="173"/>
        <v>0</v>
      </c>
      <c r="J425" s="14">
        <f t="shared" si="173"/>
        <v>0</v>
      </c>
      <c r="K425" s="14">
        <f t="shared" si="173"/>
        <v>0</v>
      </c>
      <c r="L425" s="14">
        <f t="shared" si="173"/>
        <v>0</v>
      </c>
      <c r="M425" s="14">
        <f t="shared" si="173"/>
        <v>0</v>
      </c>
      <c r="N425" s="14">
        <f t="shared" si="173"/>
        <v>0</v>
      </c>
      <c r="O425" s="47">
        <f t="shared" si="173"/>
        <v>0</v>
      </c>
      <c r="P425" s="65">
        <f t="shared" si="144"/>
        <v>0</v>
      </c>
      <c r="Q425" s="47">
        <f>SUM(Q426)</f>
        <v>0</v>
      </c>
      <c r="R425" s="47">
        <f>SUM(R426)</f>
        <v>0</v>
      </c>
      <c r="S425" s="65">
        <f t="shared" si="145"/>
        <v>0</v>
      </c>
    </row>
    <row r="426" spans="1:19" ht="25.5" hidden="1">
      <c r="A426" s="15"/>
      <c r="B426" s="23">
        <v>431310</v>
      </c>
      <c r="C426" s="17" t="s">
        <v>364</v>
      </c>
      <c r="D426" s="84">
        <f>SUM(D427)</f>
        <v>0</v>
      </c>
      <c r="E426" s="68">
        <f t="shared" si="173"/>
        <v>0</v>
      </c>
      <c r="F426" s="18">
        <f t="shared" si="173"/>
        <v>0</v>
      </c>
      <c r="G426" s="18">
        <f t="shared" si="173"/>
        <v>0</v>
      </c>
      <c r="H426" s="18">
        <f t="shared" si="173"/>
        <v>0</v>
      </c>
      <c r="I426" s="18">
        <f t="shared" si="173"/>
        <v>0</v>
      </c>
      <c r="J426" s="18">
        <f t="shared" si="173"/>
        <v>0</v>
      </c>
      <c r="K426" s="18">
        <f t="shared" si="173"/>
        <v>0</v>
      </c>
      <c r="L426" s="18">
        <f t="shared" si="173"/>
        <v>0</v>
      </c>
      <c r="M426" s="18">
        <f t="shared" si="173"/>
        <v>0</v>
      </c>
      <c r="N426" s="18">
        <f t="shared" si="173"/>
        <v>0</v>
      </c>
      <c r="O426" s="48">
        <f t="shared" si="173"/>
        <v>0</v>
      </c>
      <c r="P426" s="65">
        <f t="shared" si="144"/>
        <v>0</v>
      </c>
      <c r="Q426" s="48">
        <f>SUM(Q427)</f>
        <v>0</v>
      </c>
      <c r="R426" s="48">
        <f>SUM(R427)</f>
        <v>0</v>
      </c>
      <c r="S426" s="65">
        <f t="shared" si="145"/>
        <v>0</v>
      </c>
    </row>
    <row r="427" spans="1:19" ht="25.5" hidden="1">
      <c r="A427" s="15"/>
      <c r="B427" s="23">
        <v>431311</v>
      </c>
      <c r="C427" s="17" t="s">
        <v>364</v>
      </c>
      <c r="D427" s="85"/>
      <c r="E427" s="69"/>
      <c r="F427" s="19"/>
      <c r="G427" s="19"/>
      <c r="H427" s="19"/>
      <c r="I427" s="19"/>
      <c r="J427" s="19"/>
      <c r="K427" s="19"/>
      <c r="L427" s="19"/>
      <c r="M427" s="19"/>
      <c r="N427" s="19"/>
      <c r="O427" s="49"/>
      <c r="P427" s="65">
        <f t="shared" si="144"/>
        <v>0</v>
      </c>
      <c r="Q427" s="49"/>
      <c r="R427" s="49"/>
      <c r="S427" s="65">
        <f t="shared" si="145"/>
        <v>0</v>
      </c>
    </row>
    <row r="428" spans="1:19" s="120" customFormat="1" ht="25.5" hidden="1">
      <c r="A428" s="115"/>
      <c r="B428" s="123">
        <v>435000</v>
      </c>
      <c r="C428" s="117" t="s">
        <v>572</v>
      </c>
      <c r="D428" s="118">
        <f>SUM(D429)</f>
        <v>0</v>
      </c>
      <c r="E428" s="121">
        <f t="shared" ref="E428:O430" si="174">SUM(E429)</f>
        <v>0</v>
      </c>
      <c r="F428" s="119">
        <f t="shared" si="174"/>
        <v>0</v>
      </c>
      <c r="G428" s="119">
        <f t="shared" si="174"/>
        <v>0</v>
      </c>
      <c r="H428" s="119">
        <f t="shared" si="174"/>
        <v>0</v>
      </c>
      <c r="I428" s="119">
        <f t="shared" si="174"/>
        <v>0</v>
      </c>
      <c r="J428" s="119">
        <f t="shared" si="174"/>
        <v>0</v>
      </c>
      <c r="K428" s="119">
        <f t="shared" si="174"/>
        <v>0</v>
      </c>
      <c r="L428" s="119">
        <f t="shared" si="174"/>
        <v>0</v>
      </c>
      <c r="M428" s="119">
        <f t="shared" si="174"/>
        <v>0</v>
      </c>
      <c r="N428" s="119">
        <f t="shared" si="174"/>
        <v>0</v>
      </c>
      <c r="O428" s="122">
        <f t="shared" si="174"/>
        <v>0</v>
      </c>
      <c r="P428" s="65">
        <f t="shared" si="144"/>
        <v>0</v>
      </c>
      <c r="Q428" s="119">
        <f t="shared" ref="Q428:R430" si="175">SUM(Q429)</f>
        <v>0</v>
      </c>
      <c r="R428" s="119">
        <f t="shared" si="175"/>
        <v>0</v>
      </c>
      <c r="S428" s="65">
        <f t="shared" si="145"/>
        <v>0</v>
      </c>
    </row>
    <row r="429" spans="1:19" s="120" customFormat="1" ht="25.5" hidden="1">
      <c r="A429" s="115"/>
      <c r="B429" s="123">
        <v>435100</v>
      </c>
      <c r="C429" s="117" t="s">
        <v>573</v>
      </c>
      <c r="D429" s="118">
        <f>SUM(D430)</f>
        <v>0</v>
      </c>
      <c r="E429" s="121">
        <f t="shared" si="174"/>
        <v>0</v>
      </c>
      <c r="F429" s="119">
        <f t="shared" si="174"/>
        <v>0</v>
      </c>
      <c r="G429" s="119">
        <f t="shared" si="174"/>
        <v>0</v>
      </c>
      <c r="H429" s="119">
        <f t="shared" si="174"/>
        <v>0</v>
      </c>
      <c r="I429" s="119">
        <f t="shared" si="174"/>
        <v>0</v>
      </c>
      <c r="J429" s="119">
        <f t="shared" si="174"/>
        <v>0</v>
      </c>
      <c r="K429" s="119">
        <f t="shared" si="174"/>
        <v>0</v>
      </c>
      <c r="L429" s="119">
        <f t="shared" si="174"/>
        <v>0</v>
      </c>
      <c r="M429" s="119">
        <f t="shared" si="174"/>
        <v>0</v>
      </c>
      <c r="N429" s="119">
        <f t="shared" si="174"/>
        <v>0</v>
      </c>
      <c r="O429" s="122">
        <f t="shared" si="174"/>
        <v>0</v>
      </c>
      <c r="P429" s="65">
        <f>SUM(E429:O429)</f>
        <v>0</v>
      </c>
      <c r="Q429" s="119">
        <f t="shared" si="175"/>
        <v>0</v>
      </c>
      <c r="R429" s="119">
        <f t="shared" si="175"/>
        <v>0</v>
      </c>
      <c r="S429" s="65">
        <f>SUM(P429:R429)</f>
        <v>0</v>
      </c>
    </row>
    <row r="430" spans="1:19" ht="17.25" hidden="1" customHeight="1">
      <c r="A430" s="15"/>
      <c r="B430" s="23">
        <v>435110</v>
      </c>
      <c r="C430" s="124" t="s">
        <v>573</v>
      </c>
      <c r="D430" s="86">
        <f>SUM(D431)</f>
        <v>0</v>
      </c>
      <c r="E430" s="105">
        <f t="shared" si="174"/>
        <v>0</v>
      </c>
      <c r="F430" s="20">
        <f t="shared" si="174"/>
        <v>0</v>
      </c>
      <c r="G430" s="20">
        <f t="shared" si="174"/>
        <v>0</v>
      </c>
      <c r="H430" s="20">
        <f t="shared" si="174"/>
        <v>0</v>
      </c>
      <c r="I430" s="20">
        <f t="shared" si="174"/>
        <v>0</v>
      </c>
      <c r="J430" s="20">
        <f t="shared" si="174"/>
        <v>0</v>
      </c>
      <c r="K430" s="20">
        <f t="shared" si="174"/>
        <v>0</v>
      </c>
      <c r="L430" s="20">
        <f t="shared" si="174"/>
        <v>0</v>
      </c>
      <c r="M430" s="20">
        <f t="shared" si="174"/>
        <v>0</v>
      </c>
      <c r="N430" s="20">
        <f t="shared" si="174"/>
        <v>0</v>
      </c>
      <c r="O430" s="106">
        <f t="shared" si="174"/>
        <v>0</v>
      </c>
      <c r="P430" s="65">
        <f>SUM(E430:O430)</f>
        <v>0</v>
      </c>
      <c r="Q430" s="20">
        <f t="shared" si="175"/>
        <v>0</v>
      </c>
      <c r="R430" s="20">
        <f t="shared" si="175"/>
        <v>0</v>
      </c>
      <c r="S430" s="65">
        <f>SUM(P430:R430)</f>
        <v>0</v>
      </c>
    </row>
    <row r="431" spans="1:19" ht="15.75" hidden="1" customHeight="1">
      <c r="A431" s="15"/>
      <c r="B431" s="23">
        <v>435111</v>
      </c>
      <c r="C431" s="124" t="s">
        <v>573</v>
      </c>
      <c r="D431" s="85"/>
      <c r="E431" s="69"/>
      <c r="F431" s="19"/>
      <c r="G431" s="19"/>
      <c r="H431" s="19"/>
      <c r="I431" s="19"/>
      <c r="J431" s="19"/>
      <c r="K431" s="19"/>
      <c r="L431" s="19"/>
      <c r="M431" s="19"/>
      <c r="N431" s="19"/>
      <c r="O431" s="49"/>
      <c r="P431" s="65">
        <f>SUM(E431:O431)</f>
        <v>0</v>
      </c>
      <c r="Q431" s="49"/>
      <c r="R431" s="49"/>
      <c r="S431" s="65">
        <f>SUM(P431:R431)</f>
        <v>0</v>
      </c>
    </row>
    <row r="432" spans="1:19" hidden="1">
      <c r="A432" s="11"/>
      <c r="B432" s="27">
        <v>441000</v>
      </c>
      <c r="C432" s="21" t="s">
        <v>365</v>
      </c>
      <c r="D432" s="83">
        <f>SUM(D433,D438,D441,D444)</f>
        <v>0</v>
      </c>
      <c r="E432" s="67">
        <f t="shared" ref="E432:O432" si="176">SUM(E433,E438,E441,E444)</f>
        <v>0</v>
      </c>
      <c r="F432" s="14">
        <f t="shared" si="176"/>
        <v>0</v>
      </c>
      <c r="G432" s="14">
        <f t="shared" si="176"/>
        <v>0</v>
      </c>
      <c r="H432" s="14">
        <f t="shared" si="176"/>
        <v>0</v>
      </c>
      <c r="I432" s="14">
        <f t="shared" si="176"/>
        <v>0</v>
      </c>
      <c r="J432" s="14">
        <f t="shared" si="176"/>
        <v>0</v>
      </c>
      <c r="K432" s="14">
        <f t="shared" si="176"/>
        <v>0</v>
      </c>
      <c r="L432" s="14">
        <f t="shared" si="176"/>
        <v>0</v>
      </c>
      <c r="M432" s="14">
        <f t="shared" si="176"/>
        <v>0</v>
      </c>
      <c r="N432" s="14">
        <f t="shared" si="176"/>
        <v>0</v>
      </c>
      <c r="O432" s="47">
        <f t="shared" si="176"/>
        <v>0</v>
      </c>
      <c r="P432" s="65">
        <f t="shared" ref="P432:P495" si="177">SUM(E432:O432)</f>
        <v>0</v>
      </c>
      <c r="Q432" s="47">
        <f>SUM(Q433,Q438,Q441,Q444)</f>
        <v>0</v>
      </c>
      <c r="R432" s="47">
        <f>SUM(R433,R438,R441,R444)</f>
        <v>0</v>
      </c>
      <c r="S432" s="65">
        <f t="shared" ref="S432:S495" si="178">SUM(P432:R432)</f>
        <v>0</v>
      </c>
    </row>
    <row r="433" spans="1:19" ht="25.5" hidden="1">
      <c r="A433" s="11"/>
      <c r="B433" s="27">
        <v>441200</v>
      </c>
      <c r="C433" s="13" t="s">
        <v>366</v>
      </c>
      <c r="D433" s="83">
        <f>SUM(D434,D436)</f>
        <v>0</v>
      </c>
      <c r="E433" s="67">
        <f t="shared" ref="E433:O433" si="179">SUM(E434,E436)</f>
        <v>0</v>
      </c>
      <c r="F433" s="14">
        <f t="shared" si="179"/>
        <v>0</v>
      </c>
      <c r="G433" s="14">
        <f t="shared" si="179"/>
        <v>0</v>
      </c>
      <c r="H433" s="14">
        <f t="shared" si="179"/>
        <v>0</v>
      </c>
      <c r="I433" s="14">
        <f t="shared" si="179"/>
        <v>0</v>
      </c>
      <c r="J433" s="14">
        <f t="shared" si="179"/>
        <v>0</v>
      </c>
      <c r="K433" s="14">
        <f t="shared" si="179"/>
        <v>0</v>
      </c>
      <c r="L433" s="14">
        <f t="shared" si="179"/>
        <v>0</v>
      </c>
      <c r="M433" s="14">
        <f t="shared" si="179"/>
        <v>0</v>
      </c>
      <c r="N433" s="14">
        <f t="shared" si="179"/>
        <v>0</v>
      </c>
      <c r="O433" s="47">
        <f t="shared" si="179"/>
        <v>0</v>
      </c>
      <c r="P433" s="65">
        <f t="shared" si="177"/>
        <v>0</v>
      </c>
      <c r="Q433" s="47">
        <f>SUM(Q434,Q436)</f>
        <v>0</v>
      </c>
      <c r="R433" s="47">
        <f>SUM(R434,R436)</f>
        <v>0</v>
      </c>
      <c r="S433" s="65">
        <f t="shared" si="178"/>
        <v>0</v>
      </c>
    </row>
    <row r="434" spans="1:19" hidden="1">
      <c r="A434" s="15"/>
      <c r="B434" s="23">
        <v>441210</v>
      </c>
      <c r="C434" s="17" t="s">
        <v>367</v>
      </c>
      <c r="D434" s="84">
        <f>SUM(D435)</f>
        <v>0</v>
      </c>
      <c r="E434" s="68">
        <f t="shared" ref="E434:O434" si="180">SUM(E435)</f>
        <v>0</v>
      </c>
      <c r="F434" s="18">
        <f t="shared" si="180"/>
        <v>0</v>
      </c>
      <c r="G434" s="18">
        <f t="shared" si="180"/>
        <v>0</v>
      </c>
      <c r="H434" s="18">
        <f t="shared" si="180"/>
        <v>0</v>
      </c>
      <c r="I434" s="18">
        <f t="shared" si="180"/>
        <v>0</v>
      </c>
      <c r="J434" s="18">
        <f t="shared" si="180"/>
        <v>0</v>
      </c>
      <c r="K434" s="18">
        <f t="shared" si="180"/>
        <v>0</v>
      </c>
      <c r="L434" s="18">
        <f t="shared" si="180"/>
        <v>0</v>
      </c>
      <c r="M434" s="18">
        <f t="shared" si="180"/>
        <v>0</v>
      </c>
      <c r="N434" s="18">
        <f t="shared" si="180"/>
        <v>0</v>
      </c>
      <c r="O434" s="48">
        <f t="shared" si="180"/>
        <v>0</v>
      </c>
      <c r="P434" s="65">
        <f t="shared" si="177"/>
        <v>0</v>
      </c>
      <c r="Q434" s="48">
        <f>SUM(Q435)</f>
        <v>0</v>
      </c>
      <c r="R434" s="48">
        <f>SUM(R435)</f>
        <v>0</v>
      </c>
      <c r="S434" s="65">
        <f t="shared" si="178"/>
        <v>0</v>
      </c>
    </row>
    <row r="435" spans="1:19" hidden="1">
      <c r="A435" s="15"/>
      <c r="B435" s="23">
        <v>441211</v>
      </c>
      <c r="C435" s="17" t="s">
        <v>367</v>
      </c>
      <c r="D435" s="85"/>
      <c r="E435" s="69"/>
      <c r="F435" s="19"/>
      <c r="G435" s="19"/>
      <c r="H435" s="19"/>
      <c r="I435" s="19"/>
      <c r="J435" s="19"/>
      <c r="K435" s="19"/>
      <c r="L435" s="19"/>
      <c r="M435" s="19"/>
      <c r="N435" s="19"/>
      <c r="O435" s="49"/>
      <c r="P435" s="65">
        <f t="shared" si="177"/>
        <v>0</v>
      </c>
      <c r="Q435" s="49"/>
      <c r="R435" s="49"/>
      <c r="S435" s="65">
        <f t="shared" si="178"/>
        <v>0</v>
      </c>
    </row>
    <row r="436" spans="1:19" hidden="1">
      <c r="A436" s="15"/>
      <c r="B436" s="23">
        <v>441240</v>
      </c>
      <c r="C436" s="17" t="s">
        <v>368</v>
      </c>
      <c r="D436" s="84">
        <f>SUM(D437)</f>
        <v>0</v>
      </c>
      <c r="E436" s="68">
        <f t="shared" ref="E436:O436" si="181">SUM(E437)</f>
        <v>0</v>
      </c>
      <c r="F436" s="18">
        <f t="shared" si="181"/>
        <v>0</v>
      </c>
      <c r="G436" s="18">
        <f t="shared" si="181"/>
        <v>0</v>
      </c>
      <c r="H436" s="18">
        <f t="shared" si="181"/>
        <v>0</v>
      </c>
      <c r="I436" s="18">
        <f t="shared" si="181"/>
        <v>0</v>
      </c>
      <c r="J436" s="18">
        <f t="shared" si="181"/>
        <v>0</v>
      </c>
      <c r="K436" s="18">
        <f t="shared" si="181"/>
        <v>0</v>
      </c>
      <c r="L436" s="18">
        <f t="shared" si="181"/>
        <v>0</v>
      </c>
      <c r="M436" s="18">
        <f t="shared" si="181"/>
        <v>0</v>
      </c>
      <c r="N436" s="18">
        <f t="shared" si="181"/>
        <v>0</v>
      </c>
      <c r="O436" s="48">
        <f t="shared" si="181"/>
        <v>0</v>
      </c>
      <c r="P436" s="65">
        <f t="shared" si="177"/>
        <v>0</v>
      </c>
      <c r="Q436" s="48">
        <f>SUM(Q437)</f>
        <v>0</v>
      </c>
      <c r="R436" s="48">
        <f>SUM(R437)</f>
        <v>0</v>
      </c>
      <c r="S436" s="65">
        <f t="shared" si="178"/>
        <v>0</v>
      </c>
    </row>
    <row r="437" spans="1:19" hidden="1">
      <c r="A437" s="15"/>
      <c r="B437" s="23">
        <v>441241</v>
      </c>
      <c r="C437" s="17" t="s">
        <v>368</v>
      </c>
      <c r="D437" s="85"/>
      <c r="E437" s="69"/>
      <c r="F437" s="19"/>
      <c r="G437" s="19"/>
      <c r="H437" s="19"/>
      <c r="I437" s="19"/>
      <c r="J437" s="19"/>
      <c r="K437" s="19"/>
      <c r="L437" s="19"/>
      <c r="M437" s="19"/>
      <c r="N437" s="19"/>
      <c r="O437" s="49"/>
      <c r="P437" s="65">
        <f t="shared" si="177"/>
        <v>0</v>
      </c>
      <c r="Q437" s="49"/>
      <c r="R437" s="49"/>
      <c r="S437" s="65">
        <f t="shared" si="178"/>
        <v>0</v>
      </c>
    </row>
    <row r="438" spans="1:19" ht="25.5" hidden="1">
      <c r="A438" s="15"/>
      <c r="B438" s="27">
        <v>441400</v>
      </c>
      <c r="C438" s="13" t="s">
        <v>369</v>
      </c>
      <c r="D438" s="83">
        <f>SUM(D439)</f>
        <v>0</v>
      </c>
      <c r="E438" s="67">
        <f t="shared" ref="E438:O439" si="182">SUM(E439)</f>
        <v>0</v>
      </c>
      <c r="F438" s="14">
        <f t="shared" si="182"/>
        <v>0</v>
      </c>
      <c r="G438" s="14">
        <f t="shared" si="182"/>
        <v>0</v>
      </c>
      <c r="H438" s="14">
        <f t="shared" si="182"/>
        <v>0</v>
      </c>
      <c r="I438" s="14">
        <f t="shared" si="182"/>
        <v>0</v>
      </c>
      <c r="J438" s="14">
        <f t="shared" si="182"/>
        <v>0</v>
      </c>
      <c r="K438" s="14">
        <f t="shared" si="182"/>
        <v>0</v>
      </c>
      <c r="L438" s="14">
        <f t="shared" si="182"/>
        <v>0</v>
      </c>
      <c r="M438" s="14">
        <f t="shared" si="182"/>
        <v>0</v>
      </c>
      <c r="N438" s="14">
        <f t="shared" si="182"/>
        <v>0</v>
      </c>
      <c r="O438" s="47">
        <f t="shared" si="182"/>
        <v>0</v>
      </c>
      <c r="P438" s="65">
        <f t="shared" si="177"/>
        <v>0</v>
      </c>
      <c r="Q438" s="47">
        <f>SUM(Q439)</f>
        <v>0</v>
      </c>
      <c r="R438" s="47">
        <f>SUM(R439)</f>
        <v>0</v>
      </c>
      <c r="S438" s="65">
        <f t="shared" si="178"/>
        <v>0</v>
      </c>
    </row>
    <row r="439" spans="1:19" ht="25.5" hidden="1">
      <c r="A439" s="15"/>
      <c r="B439" s="23">
        <v>441410</v>
      </c>
      <c r="C439" s="17" t="s">
        <v>369</v>
      </c>
      <c r="D439" s="84">
        <f>SUM(D440)</f>
        <v>0</v>
      </c>
      <c r="E439" s="68">
        <f t="shared" si="182"/>
        <v>0</v>
      </c>
      <c r="F439" s="18">
        <f t="shared" si="182"/>
        <v>0</v>
      </c>
      <c r="G439" s="18">
        <f t="shared" si="182"/>
        <v>0</v>
      </c>
      <c r="H439" s="18">
        <f t="shared" si="182"/>
        <v>0</v>
      </c>
      <c r="I439" s="18">
        <f t="shared" si="182"/>
        <v>0</v>
      </c>
      <c r="J439" s="18">
        <f t="shared" si="182"/>
        <v>0</v>
      </c>
      <c r="K439" s="18">
        <f t="shared" si="182"/>
        <v>0</v>
      </c>
      <c r="L439" s="18">
        <f t="shared" si="182"/>
        <v>0</v>
      </c>
      <c r="M439" s="18">
        <f t="shared" si="182"/>
        <v>0</v>
      </c>
      <c r="N439" s="18">
        <f t="shared" si="182"/>
        <v>0</v>
      </c>
      <c r="O439" s="48">
        <f t="shared" si="182"/>
        <v>0</v>
      </c>
      <c r="P439" s="65">
        <f t="shared" si="177"/>
        <v>0</v>
      </c>
      <c r="Q439" s="48">
        <f>SUM(Q440)</f>
        <v>0</v>
      </c>
      <c r="R439" s="48">
        <f>SUM(R440)</f>
        <v>0</v>
      </c>
      <c r="S439" s="65">
        <f t="shared" si="178"/>
        <v>0</v>
      </c>
    </row>
    <row r="440" spans="1:19" ht="25.5" hidden="1">
      <c r="A440" s="15"/>
      <c r="B440" s="23">
        <v>441411</v>
      </c>
      <c r="C440" s="17" t="s">
        <v>369</v>
      </c>
      <c r="D440" s="85"/>
      <c r="E440" s="69"/>
      <c r="F440" s="19"/>
      <c r="G440" s="19"/>
      <c r="H440" s="19"/>
      <c r="I440" s="19"/>
      <c r="J440" s="19"/>
      <c r="K440" s="19"/>
      <c r="L440" s="19"/>
      <c r="M440" s="19"/>
      <c r="N440" s="19"/>
      <c r="O440" s="49"/>
      <c r="P440" s="65">
        <f t="shared" si="177"/>
        <v>0</v>
      </c>
      <c r="Q440" s="49"/>
      <c r="R440" s="49"/>
      <c r="S440" s="65">
        <f t="shared" si="178"/>
        <v>0</v>
      </c>
    </row>
    <row r="441" spans="1:19" ht="25.5" hidden="1">
      <c r="A441" s="15"/>
      <c r="B441" s="27">
        <v>441500</v>
      </c>
      <c r="C441" s="13" t="s">
        <v>370</v>
      </c>
      <c r="D441" s="83">
        <f>SUM(D442)</f>
        <v>0</v>
      </c>
      <c r="E441" s="67">
        <f t="shared" ref="E441:O442" si="183">SUM(E442)</f>
        <v>0</v>
      </c>
      <c r="F441" s="14">
        <f t="shared" si="183"/>
        <v>0</v>
      </c>
      <c r="G441" s="14">
        <f t="shared" si="183"/>
        <v>0</v>
      </c>
      <c r="H441" s="14">
        <f t="shared" si="183"/>
        <v>0</v>
      </c>
      <c r="I441" s="14">
        <f t="shared" si="183"/>
        <v>0</v>
      </c>
      <c r="J441" s="14">
        <f t="shared" si="183"/>
        <v>0</v>
      </c>
      <c r="K441" s="14">
        <f t="shared" si="183"/>
        <v>0</v>
      </c>
      <c r="L441" s="14">
        <f t="shared" si="183"/>
        <v>0</v>
      </c>
      <c r="M441" s="14">
        <f t="shared" si="183"/>
        <v>0</v>
      </c>
      <c r="N441" s="14">
        <f t="shared" si="183"/>
        <v>0</v>
      </c>
      <c r="O441" s="47">
        <f t="shared" si="183"/>
        <v>0</v>
      </c>
      <c r="P441" s="65">
        <f t="shared" si="177"/>
        <v>0</v>
      </c>
      <c r="Q441" s="47">
        <f>SUM(Q442)</f>
        <v>0</v>
      </c>
      <c r="R441" s="47">
        <f>SUM(R442)</f>
        <v>0</v>
      </c>
      <c r="S441" s="65">
        <f t="shared" si="178"/>
        <v>0</v>
      </c>
    </row>
    <row r="442" spans="1:19" ht="25.5" hidden="1">
      <c r="A442" s="15"/>
      <c r="B442" s="16">
        <v>441510</v>
      </c>
      <c r="C442" s="17" t="s">
        <v>370</v>
      </c>
      <c r="D442" s="84">
        <f>SUM(D443)</f>
        <v>0</v>
      </c>
      <c r="E442" s="68">
        <f t="shared" si="183"/>
        <v>0</v>
      </c>
      <c r="F442" s="18">
        <f t="shared" si="183"/>
        <v>0</v>
      </c>
      <c r="G442" s="18">
        <f t="shared" si="183"/>
        <v>0</v>
      </c>
      <c r="H442" s="18">
        <f t="shared" si="183"/>
        <v>0</v>
      </c>
      <c r="I442" s="18">
        <f t="shared" si="183"/>
        <v>0</v>
      </c>
      <c r="J442" s="18">
        <f t="shared" si="183"/>
        <v>0</v>
      </c>
      <c r="K442" s="18">
        <f t="shared" si="183"/>
        <v>0</v>
      </c>
      <c r="L442" s="18">
        <f t="shared" si="183"/>
        <v>0</v>
      </c>
      <c r="M442" s="18">
        <f t="shared" si="183"/>
        <v>0</v>
      </c>
      <c r="N442" s="18">
        <f t="shared" si="183"/>
        <v>0</v>
      </c>
      <c r="O442" s="48">
        <f t="shared" si="183"/>
        <v>0</v>
      </c>
      <c r="P442" s="65">
        <f t="shared" si="177"/>
        <v>0</v>
      </c>
      <c r="Q442" s="48">
        <f>SUM(Q443)</f>
        <v>0</v>
      </c>
      <c r="R442" s="48">
        <f>SUM(R443)</f>
        <v>0</v>
      </c>
      <c r="S442" s="65">
        <f t="shared" si="178"/>
        <v>0</v>
      </c>
    </row>
    <row r="443" spans="1:19" ht="25.5" hidden="1">
      <c r="A443" s="15"/>
      <c r="B443" s="16">
        <v>441511</v>
      </c>
      <c r="C443" s="17" t="s">
        <v>370</v>
      </c>
      <c r="D443" s="85"/>
      <c r="E443" s="69"/>
      <c r="F443" s="19"/>
      <c r="G443" s="19"/>
      <c r="H443" s="19"/>
      <c r="I443" s="19"/>
      <c r="J443" s="19"/>
      <c r="K443" s="19"/>
      <c r="L443" s="19"/>
      <c r="M443" s="19"/>
      <c r="N443" s="19"/>
      <c r="O443" s="49"/>
      <c r="P443" s="65">
        <f t="shared" si="177"/>
        <v>0</v>
      </c>
      <c r="Q443" s="49"/>
      <c r="R443" s="49"/>
      <c r="S443" s="65">
        <f t="shared" si="178"/>
        <v>0</v>
      </c>
    </row>
    <row r="444" spans="1:19" ht="25.5" hidden="1">
      <c r="A444" s="15"/>
      <c r="B444" s="27">
        <v>441900</v>
      </c>
      <c r="C444" s="13" t="s">
        <v>371</v>
      </c>
      <c r="D444" s="88">
        <f>SUM(D445)</f>
        <v>0</v>
      </c>
      <c r="E444" s="72">
        <f t="shared" ref="E444:O445" si="184">SUM(E445)</f>
        <v>0</v>
      </c>
      <c r="F444" s="25">
        <f t="shared" si="184"/>
        <v>0</v>
      </c>
      <c r="G444" s="25">
        <f t="shared" si="184"/>
        <v>0</v>
      </c>
      <c r="H444" s="25">
        <f t="shared" si="184"/>
        <v>0</v>
      </c>
      <c r="I444" s="25">
        <f t="shared" si="184"/>
        <v>0</v>
      </c>
      <c r="J444" s="25">
        <f t="shared" si="184"/>
        <v>0</v>
      </c>
      <c r="K444" s="25">
        <f t="shared" si="184"/>
        <v>0</v>
      </c>
      <c r="L444" s="25">
        <f t="shared" si="184"/>
        <v>0</v>
      </c>
      <c r="M444" s="25">
        <f t="shared" si="184"/>
        <v>0</v>
      </c>
      <c r="N444" s="25">
        <f t="shared" si="184"/>
        <v>0</v>
      </c>
      <c r="O444" s="53">
        <f t="shared" si="184"/>
        <v>0</v>
      </c>
      <c r="P444" s="65">
        <f t="shared" si="177"/>
        <v>0</v>
      </c>
      <c r="Q444" s="53">
        <f>SUM(Q445)</f>
        <v>0</v>
      </c>
      <c r="R444" s="53">
        <f>SUM(R445)</f>
        <v>0</v>
      </c>
      <c r="S444" s="65">
        <f t="shared" si="178"/>
        <v>0</v>
      </c>
    </row>
    <row r="445" spans="1:19" ht="25.5" hidden="1">
      <c r="A445" s="15"/>
      <c r="B445" s="23">
        <v>441910</v>
      </c>
      <c r="C445" s="17" t="s">
        <v>371</v>
      </c>
      <c r="D445" s="86">
        <f>SUM(D446)</f>
        <v>0</v>
      </c>
      <c r="E445" s="70">
        <f t="shared" si="184"/>
        <v>0</v>
      </c>
      <c r="F445" s="20">
        <f t="shared" si="184"/>
        <v>0</v>
      </c>
      <c r="G445" s="20">
        <f t="shared" si="184"/>
        <v>0</v>
      </c>
      <c r="H445" s="20">
        <f t="shared" si="184"/>
        <v>0</v>
      </c>
      <c r="I445" s="20">
        <f t="shared" si="184"/>
        <v>0</v>
      </c>
      <c r="J445" s="20">
        <f t="shared" si="184"/>
        <v>0</v>
      </c>
      <c r="K445" s="20">
        <f t="shared" si="184"/>
        <v>0</v>
      </c>
      <c r="L445" s="20">
        <f t="shared" si="184"/>
        <v>0</v>
      </c>
      <c r="M445" s="20">
        <f t="shared" si="184"/>
        <v>0</v>
      </c>
      <c r="N445" s="20">
        <f t="shared" si="184"/>
        <v>0</v>
      </c>
      <c r="O445" s="50">
        <f t="shared" si="184"/>
        <v>0</v>
      </c>
      <c r="P445" s="65">
        <f t="shared" si="177"/>
        <v>0</v>
      </c>
      <c r="Q445" s="50">
        <f>SUM(Q446)</f>
        <v>0</v>
      </c>
      <c r="R445" s="50">
        <f>SUM(R446)</f>
        <v>0</v>
      </c>
      <c r="S445" s="65">
        <f t="shared" si="178"/>
        <v>0</v>
      </c>
    </row>
    <row r="446" spans="1:19" hidden="1">
      <c r="A446" s="15"/>
      <c r="B446" s="23">
        <v>441911</v>
      </c>
      <c r="C446" s="17" t="s">
        <v>372</v>
      </c>
      <c r="D446" s="85"/>
      <c r="E446" s="69"/>
      <c r="F446" s="19"/>
      <c r="G446" s="19"/>
      <c r="H446" s="19"/>
      <c r="I446" s="19"/>
      <c r="J446" s="19"/>
      <c r="K446" s="19"/>
      <c r="L446" s="19"/>
      <c r="M446" s="19"/>
      <c r="N446" s="19"/>
      <c r="O446" s="49"/>
      <c r="P446" s="65">
        <f t="shared" si="177"/>
        <v>0</v>
      </c>
      <c r="Q446" s="49"/>
      <c r="R446" s="49"/>
      <c r="S446" s="65">
        <f t="shared" si="178"/>
        <v>0</v>
      </c>
    </row>
    <row r="447" spans="1:19" ht="25.5" hidden="1">
      <c r="A447" s="15"/>
      <c r="B447" s="27">
        <v>444000</v>
      </c>
      <c r="C447" s="13" t="s">
        <v>373</v>
      </c>
      <c r="D447" s="83">
        <f>SUM(D448,D451,D456)</f>
        <v>0</v>
      </c>
      <c r="E447" s="67">
        <f t="shared" ref="E447:O447" si="185">SUM(E448,E451,E456)</f>
        <v>0</v>
      </c>
      <c r="F447" s="14">
        <f t="shared" si="185"/>
        <v>0</v>
      </c>
      <c r="G447" s="14">
        <f t="shared" si="185"/>
        <v>0</v>
      </c>
      <c r="H447" s="14">
        <f t="shared" si="185"/>
        <v>0</v>
      </c>
      <c r="I447" s="14">
        <f t="shared" si="185"/>
        <v>0</v>
      </c>
      <c r="J447" s="14">
        <f t="shared" si="185"/>
        <v>0</v>
      </c>
      <c r="K447" s="14">
        <f t="shared" si="185"/>
        <v>0</v>
      </c>
      <c r="L447" s="14">
        <f t="shared" si="185"/>
        <v>0</v>
      </c>
      <c r="M447" s="14">
        <f t="shared" si="185"/>
        <v>0</v>
      </c>
      <c r="N447" s="14">
        <f t="shared" si="185"/>
        <v>0</v>
      </c>
      <c r="O447" s="47">
        <f t="shared" si="185"/>
        <v>0</v>
      </c>
      <c r="P447" s="65">
        <f t="shared" si="177"/>
        <v>0</v>
      </c>
      <c r="Q447" s="47">
        <f>SUM(Q448,Q451,Q456)</f>
        <v>0</v>
      </c>
      <c r="R447" s="47">
        <f>SUM(R448,R451,R456)</f>
        <v>0</v>
      </c>
      <c r="S447" s="65">
        <f t="shared" si="178"/>
        <v>0</v>
      </c>
    </row>
    <row r="448" spans="1:19" hidden="1">
      <c r="A448" s="15"/>
      <c r="B448" s="27">
        <v>444100</v>
      </c>
      <c r="C448" s="13" t="s">
        <v>374</v>
      </c>
      <c r="D448" s="83">
        <f>SUM(D449)</f>
        <v>0</v>
      </c>
      <c r="E448" s="67">
        <f t="shared" ref="E448:O449" si="186">SUM(E449)</f>
        <v>0</v>
      </c>
      <c r="F448" s="14">
        <f t="shared" si="186"/>
        <v>0</v>
      </c>
      <c r="G448" s="14">
        <f t="shared" si="186"/>
        <v>0</v>
      </c>
      <c r="H448" s="14">
        <f t="shared" si="186"/>
        <v>0</v>
      </c>
      <c r="I448" s="14">
        <f t="shared" si="186"/>
        <v>0</v>
      </c>
      <c r="J448" s="14">
        <f t="shared" si="186"/>
        <v>0</v>
      </c>
      <c r="K448" s="14">
        <f t="shared" si="186"/>
        <v>0</v>
      </c>
      <c r="L448" s="14">
        <f t="shared" si="186"/>
        <v>0</v>
      </c>
      <c r="M448" s="14">
        <f t="shared" si="186"/>
        <v>0</v>
      </c>
      <c r="N448" s="14">
        <f t="shared" si="186"/>
        <v>0</v>
      </c>
      <c r="O448" s="47">
        <f t="shared" si="186"/>
        <v>0</v>
      </c>
      <c r="P448" s="65">
        <f t="shared" si="177"/>
        <v>0</v>
      </c>
      <c r="Q448" s="47">
        <f>SUM(Q449)</f>
        <v>0</v>
      </c>
      <c r="R448" s="47">
        <f>SUM(R449)</f>
        <v>0</v>
      </c>
      <c r="S448" s="65">
        <f t="shared" si="178"/>
        <v>0</v>
      </c>
    </row>
    <row r="449" spans="1:19" hidden="1">
      <c r="A449" s="15"/>
      <c r="B449" s="23">
        <v>444110</v>
      </c>
      <c r="C449" s="17" t="s">
        <v>374</v>
      </c>
      <c r="D449" s="84">
        <f>SUM(D450)</f>
        <v>0</v>
      </c>
      <c r="E449" s="68">
        <f t="shared" si="186"/>
        <v>0</v>
      </c>
      <c r="F449" s="18">
        <f t="shared" si="186"/>
        <v>0</v>
      </c>
      <c r="G449" s="18">
        <f t="shared" si="186"/>
        <v>0</v>
      </c>
      <c r="H449" s="18">
        <f t="shared" si="186"/>
        <v>0</v>
      </c>
      <c r="I449" s="18">
        <f t="shared" si="186"/>
        <v>0</v>
      </c>
      <c r="J449" s="18">
        <f t="shared" si="186"/>
        <v>0</v>
      </c>
      <c r="K449" s="18">
        <f t="shared" si="186"/>
        <v>0</v>
      </c>
      <c r="L449" s="18">
        <f t="shared" si="186"/>
        <v>0</v>
      </c>
      <c r="M449" s="18">
        <f t="shared" si="186"/>
        <v>0</v>
      </c>
      <c r="N449" s="18">
        <f t="shared" si="186"/>
        <v>0</v>
      </c>
      <c r="O449" s="48">
        <f t="shared" si="186"/>
        <v>0</v>
      </c>
      <c r="P449" s="65">
        <f t="shared" si="177"/>
        <v>0</v>
      </c>
      <c r="Q449" s="48">
        <f>SUM(Q450)</f>
        <v>0</v>
      </c>
      <c r="R449" s="48">
        <f>SUM(R450)</f>
        <v>0</v>
      </c>
      <c r="S449" s="65">
        <f t="shared" si="178"/>
        <v>0</v>
      </c>
    </row>
    <row r="450" spans="1:19" hidden="1">
      <c r="A450" s="15"/>
      <c r="B450" s="23">
        <v>444111</v>
      </c>
      <c r="C450" s="17" t="s">
        <v>374</v>
      </c>
      <c r="D450" s="85"/>
      <c r="E450" s="69"/>
      <c r="F450" s="19"/>
      <c r="G450" s="19"/>
      <c r="H450" s="19"/>
      <c r="I450" s="19"/>
      <c r="J450" s="19"/>
      <c r="K450" s="19"/>
      <c r="L450" s="19"/>
      <c r="M450" s="19"/>
      <c r="N450" s="19"/>
      <c r="O450" s="49"/>
      <c r="P450" s="65">
        <f t="shared" si="177"/>
        <v>0</v>
      </c>
      <c r="Q450" s="49"/>
      <c r="R450" s="49"/>
      <c r="S450" s="65">
        <f t="shared" si="178"/>
        <v>0</v>
      </c>
    </row>
    <row r="451" spans="1:19" hidden="1">
      <c r="A451" s="15"/>
      <c r="B451" s="27">
        <v>444200</v>
      </c>
      <c r="C451" s="13" t="s">
        <v>375</v>
      </c>
      <c r="D451" s="83">
        <f t="shared" ref="D451:R451" si="187">SUM(D452)</f>
        <v>0</v>
      </c>
      <c r="E451" s="67">
        <f t="shared" si="187"/>
        <v>0</v>
      </c>
      <c r="F451" s="14">
        <f t="shared" si="187"/>
        <v>0</v>
      </c>
      <c r="G451" s="14">
        <f t="shared" si="187"/>
        <v>0</v>
      </c>
      <c r="H451" s="14">
        <f t="shared" si="187"/>
        <v>0</v>
      </c>
      <c r="I451" s="14">
        <f t="shared" si="187"/>
        <v>0</v>
      </c>
      <c r="J451" s="14">
        <f t="shared" si="187"/>
        <v>0</v>
      </c>
      <c r="K451" s="14">
        <f t="shared" si="187"/>
        <v>0</v>
      </c>
      <c r="L451" s="14">
        <f t="shared" si="187"/>
        <v>0</v>
      </c>
      <c r="M451" s="14">
        <f t="shared" si="187"/>
        <v>0</v>
      </c>
      <c r="N451" s="14">
        <f t="shared" si="187"/>
        <v>0</v>
      </c>
      <c r="O451" s="47">
        <f t="shared" si="187"/>
        <v>0</v>
      </c>
      <c r="P451" s="65">
        <f t="shared" si="177"/>
        <v>0</v>
      </c>
      <c r="Q451" s="47">
        <f t="shared" si="187"/>
        <v>0</v>
      </c>
      <c r="R451" s="47">
        <f t="shared" si="187"/>
        <v>0</v>
      </c>
      <c r="S451" s="65">
        <f t="shared" si="178"/>
        <v>0</v>
      </c>
    </row>
    <row r="452" spans="1:19" hidden="1">
      <c r="A452" s="15"/>
      <c r="B452" s="23">
        <v>444210</v>
      </c>
      <c r="C452" s="17" t="s">
        <v>375</v>
      </c>
      <c r="D452" s="84">
        <f>SUM(D453:D455)</f>
        <v>0</v>
      </c>
      <c r="E452" s="68">
        <f t="shared" ref="E452:O452" si="188">SUM(E453:E455)</f>
        <v>0</v>
      </c>
      <c r="F452" s="18">
        <f t="shared" si="188"/>
        <v>0</v>
      </c>
      <c r="G452" s="18">
        <f t="shared" si="188"/>
        <v>0</v>
      </c>
      <c r="H452" s="18">
        <f t="shared" si="188"/>
        <v>0</v>
      </c>
      <c r="I452" s="18">
        <f t="shared" si="188"/>
        <v>0</v>
      </c>
      <c r="J452" s="18">
        <f t="shared" si="188"/>
        <v>0</v>
      </c>
      <c r="K452" s="18">
        <f t="shared" si="188"/>
        <v>0</v>
      </c>
      <c r="L452" s="18">
        <f t="shared" si="188"/>
        <v>0</v>
      </c>
      <c r="M452" s="18">
        <f t="shared" si="188"/>
        <v>0</v>
      </c>
      <c r="N452" s="18">
        <f t="shared" si="188"/>
        <v>0</v>
      </c>
      <c r="O452" s="48">
        <f t="shared" si="188"/>
        <v>0</v>
      </c>
      <c r="P452" s="65">
        <f t="shared" si="177"/>
        <v>0</v>
      </c>
      <c r="Q452" s="48">
        <f>SUM(Q453:Q455)</f>
        <v>0</v>
      </c>
      <c r="R452" s="48">
        <f>SUM(R453:R455)</f>
        <v>0</v>
      </c>
      <c r="S452" s="65">
        <f t="shared" si="178"/>
        <v>0</v>
      </c>
    </row>
    <row r="453" spans="1:19" hidden="1">
      <c r="A453" s="15"/>
      <c r="B453" s="23">
        <v>444211</v>
      </c>
      <c r="C453" s="17" t="s">
        <v>375</v>
      </c>
      <c r="D453" s="85"/>
      <c r="E453" s="69"/>
      <c r="F453" s="19"/>
      <c r="G453" s="19"/>
      <c r="H453" s="19"/>
      <c r="I453" s="19"/>
      <c r="J453" s="19"/>
      <c r="K453" s="19"/>
      <c r="L453" s="19"/>
      <c r="M453" s="19"/>
      <c r="N453" s="19"/>
      <c r="O453" s="49"/>
      <c r="P453" s="65">
        <f t="shared" si="177"/>
        <v>0</v>
      </c>
      <c r="Q453" s="49"/>
      <c r="R453" s="49"/>
      <c r="S453" s="65">
        <f t="shared" si="178"/>
        <v>0</v>
      </c>
    </row>
    <row r="454" spans="1:19" ht="25.5" hidden="1">
      <c r="A454" s="15"/>
      <c r="B454" s="23">
        <v>444212</v>
      </c>
      <c r="C454" s="17" t="s">
        <v>376</v>
      </c>
      <c r="D454" s="85"/>
      <c r="E454" s="69"/>
      <c r="F454" s="19"/>
      <c r="G454" s="19"/>
      <c r="H454" s="19"/>
      <c r="I454" s="19"/>
      <c r="J454" s="19"/>
      <c r="K454" s="19"/>
      <c r="L454" s="19"/>
      <c r="M454" s="19"/>
      <c r="N454" s="19"/>
      <c r="O454" s="49"/>
      <c r="P454" s="65">
        <f t="shared" si="177"/>
        <v>0</v>
      </c>
      <c r="Q454" s="49"/>
      <c r="R454" s="49"/>
      <c r="S454" s="65">
        <f t="shared" si="178"/>
        <v>0</v>
      </c>
    </row>
    <row r="455" spans="1:19" hidden="1">
      <c r="A455" s="15"/>
      <c r="B455" s="23">
        <v>444219</v>
      </c>
      <c r="C455" s="17" t="s">
        <v>377</v>
      </c>
      <c r="D455" s="85"/>
      <c r="E455" s="69"/>
      <c r="F455" s="19"/>
      <c r="G455" s="19"/>
      <c r="H455" s="19"/>
      <c r="I455" s="19"/>
      <c r="J455" s="19"/>
      <c r="K455" s="19"/>
      <c r="L455" s="19"/>
      <c r="M455" s="19"/>
      <c r="N455" s="19"/>
      <c r="O455" s="49"/>
      <c r="P455" s="65">
        <f t="shared" si="177"/>
        <v>0</v>
      </c>
      <c r="Q455" s="49"/>
      <c r="R455" s="49"/>
      <c r="S455" s="65">
        <f t="shared" si="178"/>
        <v>0</v>
      </c>
    </row>
    <row r="456" spans="1:19" ht="25.5" hidden="1">
      <c r="A456" s="15"/>
      <c r="B456" s="27">
        <v>444300</v>
      </c>
      <c r="C456" s="13" t="s">
        <v>378</v>
      </c>
      <c r="D456" s="83">
        <f>SUM(D457)</f>
        <v>0</v>
      </c>
      <c r="E456" s="67">
        <f t="shared" ref="E456:O457" si="189">SUM(E457)</f>
        <v>0</v>
      </c>
      <c r="F456" s="14">
        <f t="shared" si="189"/>
        <v>0</v>
      </c>
      <c r="G456" s="14">
        <f t="shared" si="189"/>
        <v>0</v>
      </c>
      <c r="H456" s="14">
        <f t="shared" si="189"/>
        <v>0</v>
      </c>
      <c r="I456" s="14">
        <f t="shared" si="189"/>
        <v>0</v>
      </c>
      <c r="J456" s="14">
        <f t="shared" si="189"/>
        <v>0</v>
      </c>
      <c r="K456" s="14">
        <f t="shared" si="189"/>
        <v>0</v>
      </c>
      <c r="L456" s="14">
        <f t="shared" si="189"/>
        <v>0</v>
      </c>
      <c r="M456" s="14">
        <f t="shared" si="189"/>
        <v>0</v>
      </c>
      <c r="N456" s="14">
        <f t="shared" si="189"/>
        <v>0</v>
      </c>
      <c r="O456" s="47">
        <f t="shared" si="189"/>
        <v>0</v>
      </c>
      <c r="P456" s="65">
        <f t="shared" si="177"/>
        <v>0</v>
      </c>
      <c r="Q456" s="47">
        <f>SUM(Q457)</f>
        <v>0</v>
      </c>
      <c r="R456" s="47">
        <f>SUM(R457)</f>
        <v>0</v>
      </c>
      <c r="S456" s="65">
        <f t="shared" si="178"/>
        <v>0</v>
      </c>
    </row>
    <row r="457" spans="1:19" ht="25.5" hidden="1">
      <c r="A457" s="15"/>
      <c r="B457" s="23">
        <v>444310</v>
      </c>
      <c r="C457" s="17" t="s">
        <v>378</v>
      </c>
      <c r="D457" s="84">
        <f>SUM(D458)</f>
        <v>0</v>
      </c>
      <c r="E457" s="68">
        <f t="shared" si="189"/>
        <v>0</v>
      </c>
      <c r="F457" s="18">
        <f t="shared" si="189"/>
        <v>0</v>
      </c>
      <c r="G457" s="18">
        <f t="shared" si="189"/>
        <v>0</v>
      </c>
      <c r="H457" s="18">
        <f t="shared" si="189"/>
        <v>0</v>
      </c>
      <c r="I457" s="18">
        <f t="shared" si="189"/>
        <v>0</v>
      </c>
      <c r="J457" s="18">
        <f t="shared" si="189"/>
        <v>0</v>
      </c>
      <c r="K457" s="18">
        <f t="shared" si="189"/>
        <v>0</v>
      </c>
      <c r="L457" s="18">
        <f t="shared" si="189"/>
        <v>0</v>
      </c>
      <c r="M457" s="18">
        <f t="shared" si="189"/>
        <v>0</v>
      </c>
      <c r="N457" s="18">
        <f t="shared" si="189"/>
        <v>0</v>
      </c>
      <c r="O457" s="48">
        <f t="shared" si="189"/>
        <v>0</v>
      </c>
      <c r="P457" s="65">
        <f t="shared" si="177"/>
        <v>0</v>
      </c>
      <c r="Q457" s="48">
        <f>SUM(Q458)</f>
        <v>0</v>
      </c>
      <c r="R457" s="48">
        <f>SUM(R458)</f>
        <v>0</v>
      </c>
      <c r="S457" s="65">
        <f t="shared" si="178"/>
        <v>0</v>
      </c>
    </row>
    <row r="458" spans="1:19" ht="25.5" hidden="1">
      <c r="A458" s="15"/>
      <c r="B458" s="23">
        <v>444311</v>
      </c>
      <c r="C458" s="17" t="s">
        <v>378</v>
      </c>
      <c r="D458" s="85"/>
      <c r="E458" s="69"/>
      <c r="F458" s="19"/>
      <c r="G458" s="19"/>
      <c r="H458" s="19"/>
      <c r="I458" s="19"/>
      <c r="J458" s="19"/>
      <c r="K458" s="19"/>
      <c r="L458" s="19"/>
      <c r="M458" s="19"/>
      <c r="N458" s="19"/>
      <c r="O458" s="49"/>
      <c r="P458" s="65">
        <f t="shared" si="177"/>
        <v>0</v>
      </c>
      <c r="Q458" s="49"/>
      <c r="R458" s="49"/>
      <c r="S458" s="65">
        <f t="shared" si="178"/>
        <v>0</v>
      </c>
    </row>
    <row r="459" spans="1:19" ht="55.5" hidden="1" customHeight="1">
      <c r="A459" s="11"/>
      <c r="B459" s="27">
        <v>451000</v>
      </c>
      <c r="C459" s="21" t="s">
        <v>379</v>
      </c>
      <c r="D459" s="83">
        <f>SUM(D460,D467)</f>
        <v>0</v>
      </c>
      <c r="E459" s="67">
        <f t="shared" ref="E459:O459" si="190">SUM(E460,E467)</f>
        <v>0</v>
      </c>
      <c r="F459" s="14">
        <f t="shared" si="190"/>
        <v>0</v>
      </c>
      <c r="G459" s="14">
        <f t="shared" si="190"/>
        <v>0</v>
      </c>
      <c r="H459" s="14">
        <f t="shared" si="190"/>
        <v>0</v>
      </c>
      <c r="I459" s="14">
        <f t="shared" si="190"/>
        <v>0</v>
      </c>
      <c r="J459" s="14">
        <f t="shared" si="190"/>
        <v>0</v>
      </c>
      <c r="K459" s="14">
        <f t="shared" si="190"/>
        <v>0</v>
      </c>
      <c r="L459" s="14">
        <f t="shared" si="190"/>
        <v>0</v>
      </c>
      <c r="M459" s="14">
        <f t="shared" si="190"/>
        <v>0</v>
      </c>
      <c r="N459" s="14">
        <f t="shared" si="190"/>
        <v>0</v>
      </c>
      <c r="O459" s="47">
        <f t="shared" si="190"/>
        <v>0</v>
      </c>
      <c r="P459" s="65">
        <f t="shared" si="177"/>
        <v>0</v>
      </c>
      <c r="Q459" s="47">
        <f>SUM(Q460,Q467)</f>
        <v>0</v>
      </c>
      <c r="R459" s="47">
        <f>SUM(R460,R467)</f>
        <v>0</v>
      </c>
      <c r="S459" s="65">
        <f t="shared" si="178"/>
        <v>0</v>
      </c>
    </row>
    <row r="460" spans="1:19" ht="38.25" hidden="1">
      <c r="A460" s="27">
        <v>140</v>
      </c>
      <c r="B460" s="12">
        <v>451100</v>
      </c>
      <c r="C460" s="13" t="s">
        <v>380</v>
      </c>
      <c r="D460" s="83">
        <f>SUM(D465,D461,D463)</f>
        <v>0</v>
      </c>
      <c r="E460" s="67">
        <f t="shared" ref="E460:O460" si="191">SUM(E465,E461,E463)</f>
        <v>0</v>
      </c>
      <c r="F460" s="14">
        <f t="shared" si="191"/>
        <v>0</v>
      </c>
      <c r="G460" s="14">
        <f t="shared" si="191"/>
        <v>0</v>
      </c>
      <c r="H460" s="14">
        <f t="shared" si="191"/>
        <v>0</v>
      </c>
      <c r="I460" s="14">
        <f t="shared" si="191"/>
        <v>0</v>
      </c>
      <c r="J460" s="14">
        <f t="shared" si="191"/>
        <v>0</v>
      </c>
      <c r="K460" s="14">
        <f t="shared" si="191"/>
        <v>0</v>
      </c>
      <c r="L460" s="14">
        <f t="shared" si="191"/>
        <v>0</v>
      </c>
      <c r="M460" s="14">
        <f t="shared" si="191"/>
        <v>0</v>
      </c>
      <c r="N460" s="14">
        <f t="shared" si="191"/>
        <v>0</v>
      </c>
      <c r="O460" s="47">
        <f t="shared" si="191"/>
        <v>0</v>
      </c>
      <c r="P460" s="65">
        <f t="shared" si="177"/>
        <v>0</v>
      </c>
      <c r="Q460" s="47">
        <f>SUM(Q465,Q461,Q463)</f>
        <v>0</v>
      </c>
      <c r="R460" s="47">
        <f>SUM(R465,R461,R463)</f>
        <v>0</v>
      </c>
      <c r="S460" s="65">
        <f t="shared" si="178"/>
        <v>0</v>
      </c>
    </row>
    <row r="461" spans="1:19" hidden="1">
      <c r="A461" s="15"/>
      <c r="B461" s="16">
        <v>451130</v>
      </c>
      <c r="C461" s="17" t="s">
        <v>381</v>
      </c>
      <c r="D461" s="84">
        <f>SUM(D462)</f>
        <v>0</v>
      </c>
      <c r="E461" s="68">
        <f t="shared" ref="E461:O461" si="192">SUM(E462)</f>
        <v>0</v>
      </c>
      <c r="F461" s="18">
        <f t="shared" si="192"/>
        <v>0</v>
      </c>
      <c r="G461" s="18">
        <f t="shared" si="192"/>
        <v>0</v>
      </c>
      <c r="H461" s="18">
        <f t="shared" si="192"/>
        <v>0</v>
      </c>
      <c r="I461" s="18">
        <f t="shared" si="192"/>
        <v>0</v>
      </c>
      <c r="J461" s="18">
        <f t="shared" si="192"/>
        <v>0</v>
      </c>
      <c r="K461" s="18">
        <f t="shared" si="192"/>
        <v>0</v>
      </c>
      <c r="L461" s="18">
        <f t="shared" si="192"/>
        <v>0</v>
      </c>
      <c r="M461" s="18">
        <f t="shared" si="192"/>
        <v>0</v>
      </c>
      <c r="N461" s="18">
        <f t="shared" si="192"/>
        <v>0</v>
      </c>
      <c r="O461" s="48">
        <f t="shared" si="192"/>
        <v>0</v>
      </c>
      <c r="P461" s="65">
        <f t="shared" si="177"/>
        <v>0</v>
      </c>
      <c r="Q461" s="48">
        <f>SUM(Q462)</f>
        <v>0</v>
      </c>
      <c r="R461" s="48">
        <f>SUM(R462)</f>
        <v>0</v>
      </c>
      <c r="S461" s="65">
        <f t="shared" si="178"/>
        <v>0</v>
      </c>
    </row>
    <row r="462" spans="1:19" hidden="1">
      <c r="A462" s="15"/>
      <c r="B462" s="16">
        <v>451131</v>
      </c>
      <c r="C462" s="17" t="s">
        <v>381</v>
      </c>
      <c r="D462" s="89"/>
      <c r="E462" s="73"/>
      <c r="F462" s="28"/>
      <c r="G462" s="28"/>
      <c r="H462" s="28"/>
      <c r="I462" s="28"/>
      <c r="J462" s="28"/>
      <c r="K462" s="28"/>
      <c r="L462" s="28"/>
      <c r="M462" s="28"/>
      <c r="N462" s="28"/>
      <c r="O462" s="54"/>
      <c r="P462" s="65">
        <f t="shared" si="177"/>
        <v>0</v>
      </c>
      <c r="Q462" s="54"/>
      <c r="R462" s="54"/>
      <c r="S462" s="65">
        <f t="shared" si="178"/>
        <v>0</v>
      </c>
    </row>
    <row r="463" spans="1:19" ht="25.5" hidden="1">
      <c r="A463" s="15"/>
      <c r="B463" s="16">
        <v>451140</v>
      </c>
      <c r="C463" s="17" t="s">
        <v>382</v>
      </c>
      <c r="D463" s="84">
        <f>SUM(D464)</f>
        <v>0</v>
      </c>
      <c r="E463" s="68">
        <f t="shared" ref="E463:O463" si="193">SUM(E464)</f>
        <v>0</v>
      </c>
      <c r="F463" s="18">
        <f t="shared" si="193"/>
        <v>0</v>
      </c>
      <c r="G463" s="18">
        <f t="shared" si="193"/>
        <v>0</v>
      </c>
      <c r="H463" s="18">
        <f t="shared" si="193"/>
        <v>0</v>
      </c>
      <c r="I463" s="18">
        <f t="shared" si="193"/>
        <v>0</v>
      </c>
      <c r="J463" s="18">
        <f t="shared" si="193"/>
        <v>0</v>
      </c>
      <c r="K463" s="18">
        <f t="shared" si="193"/>
        <v>0</v>
      </c>
      <c r="L463" s="18">
        <f t="shared" si="193"/>
        <v>0</v>
      </c>
      <c r="M463" s="18">
        <f t="shared" si="193"/>
        <v>0</v>
      </c>
      <c r="N463" s="18">
        <f t="shared" si="193"/>
        <v>0</v>
      </c>
      <c r="O463" s="48">
        <f t="shared" si="193"/>
        <v>0</v>
      </c>
      <c r="P463" s="65">
        <f t="shared" si="177"/>
        <v>0</v>
      </c>
      <c r="Q463" s="48">
        <f>SUM(Q464)</f>
        <v>0</v>
      </c>
      <c r="R463" s="48">
        <f>SUM(R464)</f>
        <v>0</v>
      </c>
      <c r="S463" s="65">
        <f t="shared" si="178"/>
        <v>0</v>
      </c>
    </row>
    <row r="464" spans="1:19" ht="25.5" hidden="1">
      <c r="A464" s="15"/>
      <c r="B464" s="23">
        <v>451141</v>
      </c>
      <c r="C464" s="17" t="s">
        <v>382</v>
      </c>
      <c r="D464" s="89"/>
      <c r="E464" s="73"/>
      <c r="F464" s="28"/>
      <c r="G464" s="28"/>
      <c r="H464" s="28"/>
      <c r="I464" s="28"/>
      <c r="J464" s="28"/>
      <c r="K464" s="28"/>
      <c r="L464" s="28"/>
      <c r="M464" s="28"/>
      <c r="N464" s="28"/>
      <c r="O464" s="54"/>
      <c r="P464" s="65">
        <f t="shared" si="177"/>
        <v>0</v>
      </c>
      <c r="Q464" s="54"/>
      <c r="R464" s="54"/>
      <c r="S464" s="65">
        <f t="shared" si="178"/>
        <v>0</v>
      </c>
    </row>
    <row r="465" spans="1:19" ht="38.25" hidden="1">
      <c r="A465" s="15"/>
      <c r="B465" s="23">
        <v>451190</v>
      </c>
      <c r="C465" s="17" t="s">
        <v>383</v>
      </c>
      <c r="D465" s="84">
        <f>SUM(D466)</f>
        <v>0</v>
      </c>
      <c r="E465" s="68">
        <f t="shared" ref="E465:O465" si="194">SUM(E466)</f>
        <v>0</v>
      </c>
      <c r="F465" s="18">
        <f t="shared" si="194"/>
        <v>0</v>
      </c>
      <c r="G465" s="18">
        <f t="shared" si="194"/>
        <v>0</v>
      </c>
      <c r="H465" s="18">
        <f t="shared" si="194"/>
        <v>0</v>
      </c>
      <c r="I465" s="18">
        <f t="shared" si="194"/>
        <v>0</v>
      </c>
      <c r="J465" s="18">
        <f t="shared" si="194"/>
        <v>0</v>
      </c>
      <c r="K465" s="18">
        <f t="shared" si="194"/>
        <v>0</v>
      </c>
      <c r="L465" s="18">
        <f t="shared" si="194"/>
        <v>0</v>
      </c>
      <c r="M465" s="18">
        <f t="shared" si="194"/>
        <v>0</v>
      </c>
      <c r="N465" s="18">
        <f t="shared" si="194"/>
        <v>0</v>
      </c>
      <c r="O465" s="48">
        <f t="shared" si="194"/>
        <v>0</v>
      </c>
      <c r="P465" s="65">
        <f t="shared" si="177"/>
        <v>0</v>
      </c>
      <c r="Q465" s="48">
        <f>SUM(Q466)</f>
        <v>0</v>
      </c>
      <c r="R465" s="48">
        <f>SUM(R466)</f>
        <v>0</v>
      </c>
      <c r="S465" s="65">
        <f t="shared" si="178"/>
        <v>0</v>
      </c>
    </row>
    <row r="466" spans="1:19" ht="56.25" hidden="1" customHeight="1">
      <c r="A466" s="15"/>
      <c r="B466" s="23">
        <v>451191</v>
      </c>
      <c r="C466" s="17" t="s">
        <v>383</v>
      </c>
      <c r="D466" s="85"/>
      <c r="E466" s="69"/>
      <c r="F466" s="19"/>
      <c r="G466" s="19"/>
      <c r="H466" s="19"/>
      <c r="I466" s="19"/>
      <c r="J466" s="19"/>
      <c r="K466" s="19"/>
      <c r="L466" s="19"/>
      <c r="M466" s="19"/>
      <c r="N466" s="19"/>
      <c r="O466" s="49"/>
      <c r="P466" s="65">
        <f t="shared" si="177"/>
        <v>0</v>
      </c>
      <c r="Q466" s="49"/>
      <c r="R466" s="49"/>
      <c r="S466" s="65">
        <f t="shared" si="178"/>
        <v>0</v>
      </c>
    </row>
    <row r="467" spans="1:19" ht="38.25" hidden="1">
      <c r="A467" s="11"/>
      <c r="B467" s="27">
        <v>451200</v>
      </c>
      <c r="C467" s="13" t="s">
        <v>384</v>
      </c>
      <c r="D467" s="83">
        <f>SUM(D468,D470,D472)</f>
        <v>0</v>
      </c>
      <c r="E467" s="67">
        <f t="shared" ref="E467:O467" si="195">SUM(E468,E470,E472)</f>
        <v>0</v>
      </c>
      <c r="F467" s="14">
        <f t="shared" si="195"/>
        <v>0</v>
      </c>
      <c r="G467" s="14">
        <f t="shared" si="195"/>
        <v>0</v>
      </c>
      <c r="H467" s="14">
        <f t="shared" si="195"/>
        <v>0</v>
      </c>
      <c r="I467" s="14">
        <f t="shared" si="195"/>
        <v>0</v>
      </c>
      <c r="J467" s="14">
        <f t="shared" si="195"/>
        <v>0</v>
      </c>
      <c r="K467" s="14">
        <f t="shared" si="195"/>
        <v>0</v>
      </c>
      <c r="L467" s="14">
        <f t="shared" si="195"/>
        <v>0</v>
      </c>
      <c r="M467" s="14">
        <f t="shared" si="195"/>
        <v>0</v>
      </c>
      <c r="N467" s="14">
        <f t="shared" si="195"/>
        <v>0</v>
      </c>
      <c r="O467" s="47">
        <f t="shared" si="195"/>
        <v>0</v>
      </c>
      <c r="P467" s="65">
        <f t="shared" si="177"/>
        <v>0</v>
      </c>
      <c r="Q467" s="47">
        <f>SUM(Q468,Q470,Q472)</f>
        <v>0</v>
      </c>
      <c r="R467" s="47">
        <f>SUM(R468,R470,R472)</f>
        <v>0</v>
      </c>
      <c r="S467" s="65">
        <f t="shared" si="178"/>
        <v>0</v>
      </c>
    </row>
    <row r="468" spans="1:19" ht="25.5" hidden="1">
      <c r="A468" s="15"/>
      <c r="B468" s="16">
        <v>451230</v>
      </c>
      <c r="C468" s="17" t="s">
        <v>385</v>
      </c>
      <c r="D468" s="84">
        <f>SUM(D469)</f>
        <v>0</v>
      </c>
      <c r="E468" s="68">
        <f t="shared" ref="E468:O468" si="196">SUM(E469)</f>
        <v>0</v>
      </c>
      <c r="F468" s="18">
        <f t="shared" si="196"/>
        <v>0</v>
      </c>
      <c r="G468" s="18">
        <f t="shared" si="196"/>
        <v>0</v>
      </c>
      <c r="H468" s="18">
        <f t="shared" si="196"/>
        <v>0</v>
      </c>
      <c r="I468" s="18">
        <f t="shared" si="196"/>
        <v>0</v>
      </c>
      <c r="J468" s="18">
        <f t="shared" si="196"/>
        <v>0</v>
      </c>
      <c r="K468" s="18">
        <f t="shared" si="196"/>
        <v>0</v>
      </c>
      <c r="L468" s="18">
        <f t="shared" si="196"/>
        <v>0</v>
      </c>
      <c r="M468" s="18">
        <f t="shared" si="196"/>
        <v>0</v>
      </c>
      <c r="N468" s="18">
        <f t="shared" si="196"/>
        <v>0</v>
      </c>
      <c r="O468" s="48">
        <f t="shared" si="196"/>
        <v>0</v>
      </c>
      <c r="P468" s="65">
        <f t="shared" si="177"/>
        <v>0</v>
      </c>
      <c r="Q468" s="48">
        <f>SUM(Q469)</f>
        <v>0</v>
      </c>
      <c r="R468" s="48">
        <f>SUM(R469)</f>
        <v>0</v>
      </c>
      <c r="S468" s="65">
        <f t="shared" si="178"/>
        <v>0</v>
      </c>
    </row>
    <row r="469" spans="1:19" ht="38.25" hidden="1">
      <c r="A469" s="15"/>
      <c r="B469" s="16">
        <v>451231</v>
      </c>
      <c r="C469" s="17" t="s">
        <v>386</v>
      </c>
      <c r="D469" s="85"/>
      <c r="E469" s="69"/>
      <c r="F469" s="19"/>
      <c r="G469" s="19"/>
      <c r="H469" s="19"/>
      <c r="I469" s="19"/>
      <c r="J469" s="19"/>
      <c r="K469" s="19"/>
      <c r="L469" s="19"/>
      <c r="M469" s="19"/>
      <c r="N469" s="19"/>
      <c r="O469" s="49"/>
      <c r="P469" s="65">
        <f t="shared" si="177"/>
        <v>0</v>
      </c>
      <c r="Q469" s="49"/>
      <c r="R469" s="49"/>
      <c r="S469" s="65">
        <f t="shared" si="178"/>
        <v>0</v>
      </c>
    </row>
    <row r="470" spans="1:19" ht="25.5" hidden="1">
      <c r="A470" s="15"/>
      <c r="B470" s="16">
        <v>451240</v>
      </c>
      <c r="C470" s="17" t="s">
        <v>387</v>
      </c>
      <c r="D470" s="84">
        <f>SUM(D471)</f>
        <v>0</v>
      </c>
      <c r="E470" s="68">
        <f t="shared" ref="E470:O470" si="197">SUM(E471)</f>
        <v>0</v>
      </c>
      <c r="F470" s="18">
        <f t="shared" si="197"/>
        <v>0</v>
      </c>
      <c r="G470" s="18">
        <f t="shared" si="197"/>
        <v>0</v>
      </c>
      <c r="H470" s="18">
        <f t="shared" si="197"/>
        <v>0</v>
      </c>
      <c r="I470" s="18">
        <f t="shared" si="197"/>
        <v>0</v>
      </c>
      <c r="J470" s="18">
        <f t="shared" si="197"/>
        <v>0</v>
      </c>
      <c r="K470" s="18">
        <f t="shared" si="197"/>
        <v>0</v>
      </c>
      <c r="L470" s="18">
        <f t="shared" si="197"/>
        <v>0</v>
      </c>
      <c r="M470" s="18">
        <f t="shared" si="197"/>
        <v>0</v>
      </c>
      <c r="N470" s="18">
        <f t="shared" si="197"/>
        <v>0</v>
      </c>
      <c r="O470" s="48">
        <f t="shared" si="197"/>
        <v>0</v>
      </c>
      <c r="P470" s="65">
        <f t="shared" si="177"/>
        <v>0</v>
      </c>
      <c r="Q470" s="48">
        <f>SUM(Q471)</f>
        <v>0</v>
      </c>
      <c r="R470" s="48">
        <f>SUM(R471)</f>
        <v>0</v>
      </c>
      <c r="S470" s="65">
        <f t="shared" si="178"/>
        <v>0</v>
      </c>
    </row>
    <row r="471" spans="1:19" ht="38.25" hidden="1">
      <c r="A471" s="15"/>
      <c r="B471" s="16">
        <v>451241</v>
      </c>
      <c r="C471" s="17" t="s">
        <v>388</v>
      </c>
      <c r="D471" s="85"/>
      <c r="E471" s="69"/>
      <c r="F471" s="19"/>
      <c r="G471" s="19"/>
      <c r="H471" s="19"/>
      <c r="I471" s="19"/>
      <c r="J471" s="19"/>
      <c r="K471" s="19"/>
      <c r="L471" s="19"/>
      <c r="M471" s="19"/>
      <c r="N471" s="19"/>
      <c r="O471" s="49"/>
      <c r="P471" s="65">
        <f t="shared" si="177"/>
        <v>0</v>
      </c>
      <c r="Q471" s="49"/>
      <c r="R471" s="49"/>
      <c r="S471" s="65">
        <f t="shared" si="178"/>
        <v>0</v>
      </c>
    </row>
    <row r="472" spans="1:19" ht="38.25" hidden="1">
      <c r="A472" s="15"/>
      <c r="B472" s="16">
        <v>451290</v>
      </c>
      <c r="C472" s="17" t="s">
        <v>389</v>
      </c>
      <c r="D472" s="84">
        <f>SUM(D473)</f>
        <v>0</v>
      </c>
      <c r="E472" s="68">
        <f t="shared" ref="E472:O472" si="198">SUM(E473)</f>
        <v>0</v>
      </c>
      <c r="F472" s="18">
        <f t="shared" si="198"/>
        <v>0</v>
      </c>
      <c r="G472" s="18">
        <f t="shared" si="198"/>
        <v>0</v>
      </c>
      <c r="H472" s="18">
        <f t="shared" si="198"/>
        <v>0</v>
      </c>
      <c r="I472" s="18">
        <f t="shared" si="198"/>
        <v>0</v>
      </c>
      <c r="J472" s="18">
        <f t="shared" si="198"/>
        <v>0</v>
      </c>
      <c r="K472" s="18">
        <f t="shared" si="198"/>
        <v>0</v>
      </c>
      <c r="L472" s="18">
        <f t="shared" si="198"/>
        <v>0</v>
      </c>
      <c r="M472" s="18">
        <f t="shared" si="198"/>
        <v>0</v>
      </c>
      <c r="N472" s="18">
        <f t="shared" si="198"/>
        <v>0</v>
      </c>
      <c r="O472" s="48">
        <f t="shared" si="198"/>
        <v>0</v>
      </c>
      <c r="P472" s="65">
        <f t="shared" si="177"/>
        <v>0</v>
      </c>
      <c r="Q472" s="48">
        <f>SUM(Q473)</f>
        <v>0</v>
      </c>
      <c r="R472" s="48">
        <f>SUM(R473)</f>
        <v>0</v>
      </c>
      <c r="S472" s="65">
        <f t="shared" si="178"/>
        <v>0</v>
      </c>
    </row>
    <row r="473" spans="1:19" ht="38.25" hidden="1">
      <c r="A473" s="15"/>
      <c r="B473" s="23">
        <v>451291</v>
      </c>
      <c r="C473" s="17" t="s">
        <v>390</v>
      </c>
      <c r="D473" s="85"/>
      <c r="E473" s="69"/>
      <c r="F473" s="19"/>
      <c r="G473" s="19"/>
      <c r="H473" s="19"/>
      <c r="I473" s="19"/>
      <c r="J473" s="19"/>
      <c r="K473" s="19"/>
      <c r="L473" s="19"/>
      <c r="M473" s="19"/>
      <c r="N473" s="19"/>
      <c r="O473" s="49"/>
      <c r="P473" s="65">
        <f t="shared" si="177"/>
        <v>0</v>
      </c>
      <c r="Q473" s="49"/>
      <c r="R473" s="49"/>
      <c r="S473" s="65">
        <f t="shared" si="178"/>
        <v>0</v>
      </c>
    </row>
    <row r="474" spans="1:19" ht="25.5" hidden="1">
      <c r="A474" s="15"/>
      <c r="B474" s="27">
        <v>454000</v>
      </c>
      <c r="C474" s="13" t="s">
        <v>391</v>
      </c>
      <c r="D474" s="88">
        <f>SUM(D475+D478)</f>
        <v>0</v>
      </c>
      <c r="E474" s="72">
        <f t="shared" ref="E474:O474" si="199">SUM(E475+E478)</f>
        <v>0</v>
      </c>
      <c r="F474" s="25">
        <f t="shared" si="199"/>
        <v>0</v>
      </c>
      <c r="G474" s="25">
        <f t="shared" si="199"/>
        <v>0</v>
      </c>
      <c r="H474" s="25">
        <f t="shared" si="199"/>
        <v>0</v>
      </c>
      <c r="I474" s="25">
        <f t="shared" si="199"/>
        <v>0</v>
      </c>
      <c r="J474" s="25">
        <f t="shared" si="199"/>
        <v>0</v>
      </c>
      <c r="K474" s="25">
        <f t="shared" si="199"/>
        <v>0</v>
      </c>
      <c r="L474" s="25">
        <f t="shared" si="199"/>
        <v>0</v>
      </c>
      <c r="M474" s="25">
        <f t="shared" si="199"/>
        <v>0</v>
      </c>
      <c r="N474" s="25">
        <f t="shared" si="199"/>
        <v>0</v>
      </c>
      <c r="O474" s="53">
        <f t="shared" si="199"/>
        <v>0</v>
      </c>
      <c r="P474" s="65">
        <f t="shared" si="177"/>
        <v>0</v>
      </c>
      <c r="Q474" s="53">
        <f>SUM(Q475+Q478)</f>
        <v>0</v>
      </c>
      <c r="R474" s="53">
        <f>SUM(R475+R478)</f>
        <v>0</v>
      </c>
      <c r="S474" s="65">
        <f t="shared" si="178"/>
        <v>0</v>
      </c>
    </row>
    <row r="475" spans="1:19" ht="25.5" hidden="1">
      <c r="A475" s="15"/>
      <c r="B475" s="27">
        <v>454100</v>
      </c>
      <c r="C475" s="13" t="s">
        <v>392</v>
      </c>
      <c r="D475" s="88">
        <f>SUM(D476)</f>
        <v>0</v>
      </c>
      <c r="E475" s="72">
        <f t="shared" ref="E475:O476" si="200">SUM(E476)</f>
        <v>0</v>
      </c>
      <c r="F475" s="25">
        <f t="shared" si="200"/>
        <v>0</v>
      </c>
      <c r="G475" s="25">
        <f t="shared" si="200"/>
        <v>0</v>
      </c>
      <c r="H475" s="25">
        <f t="shared" si="200"/>
        <v>0</v>
      </c>
      <c r="I475" s="25">
        <f t="shared" si="200"/>
        <v>0</v>
      </c>
      <c r="J475" s="25">
        <f t="shared" si="200"/>
        <v>0</v>
      </c>
      <c r="K475" s="25">
        <f t="shared" si="200"/>
        <v>0</v>
      </c>
      <c r="L475" s="25">
        <f t="shared" si="200"/>
        <v>0</v>
      </c>
      <c r="M475" s="25">
        <f t="shared" si="200"/>
        <v>0</v>
      </c>
      <c r="N475" s="25">
        <f t="shared" si="200"/>
        <v>0</v>
      </c>
      <c r="O475" s="53">
        <f t="shared" si="200"/>
        <v>0</v>
      </c>
      <c r="P475" s="65">
        <f t="shared" si="177"/>
        <v>0</v>
      </c>
      <c r="Q475" s="53">
        <f>SUM(Q476)</f>
        <v>0</v>
      </c>
      <c r="R475" s="53">
        <f>SUM(R476)</f>
        <v>0</v>
      </c>
      <c r="S475" s="65">
        <f t="shared" si="178"/>
        <v>0</v>
      </c>
    </row>
    <row r="476" spans="1:19" ht="25.5" hidden="1">
      <c r="A476" s="15"/>
      <c r="B476" s="23">
        <v>454110</v>
      </c>
      <c r="C476" s="17" t="s">
        <v>392</v>
      </c>
      <c r="D476" s="86">
        <f>SUM(D477)</f>
        <v>0</v>
      </c>
      <c r="E476" s="70">
        <f t="shared" si="200"/>
        <v>0</v>
      </c>
      <c r="F476" s="20">
        <f t="shared" si="200"/>
        <v>0</v>
      </c>
      <c r="G476" s="20">
        <f t="shared" si="200"/>
        <v>0</v>
      </c>
      <c r="H476" s="20">
        <f t="shared" si="200"/>
        <v>0</v>
      </c>
      <c r="I476" s="20">
        <f t="shared" si="200"/>
        <v>0</v>
      </c>
      <c r="J476" s="20">
        <f t="shared" si="200"/>
        <v>0</v>
      </c>
      <c r="K476" s="20">
        <f t="shared" si="200"/>
        <v>0</v>
      </c>
      <c r="L476" s="20">
        <f t="shared" si="200"/>
        <v>0</v>
      </c>
      <c r="M476" s="20">
        <f t="shared" si="200"/>
        <v>0</v>
      </c>
      <c r="N476" s="20">
        <f t="shared" si="200"/>
        <v>0</v>
      </c>
      <c r="O476" s="50">
        <f t="shared" si="200"/>
        <v>0</v>
      </c>
      <c r="P476" s="65">
        <f t="shared" si="177"/>
        <v>0</v>
      </c>
      <c r="Q476" s="50">
        <f>SUM(Q477)</f>
        <v>0</v>
      </c>
      <c r="R476" s="50">
        <f>SUM(R477)</f>
        <v>0</v>
      </c>
      <c r="S476" s="65">
        <f t="shared" si="178"/>
        <v>0</v>
      </c>
    </row>
    <row r="477" spans="1:19" ht="25.5" hidden="1">
      <c r="A477" s="15"/>
      <c r="B477" s="23">
        <v>454111</v>
      </c>
      <c r="C477" s="17" t="s">
        <v>392</v>
      </c>
      <c r="D477" s="85"/>
      <c r="E477" s="69"/>
      <c r="F477" s="19"/>
      <c r="G477" s="19"/>
      <c r="H477" s="19"/>
      <c r="I477" s="19"/>
      <c r="J477" s="19"/>
      <c r="K477" s="19"/>
      <c r="L477" s="19"/>
      <c r="M477" s="19"/>
      <c r="N477" s="19"/>
      <c r="O477" s="49"/>
      <c r="P477" s="65">
        <f t="shared" si="177"/>
        <v>0</v>
      </c>
      <c r="Q477" s="49"/>
      <c r="R477" s="49"/>
      <c r="S477" s="65">
        <f t="shared" si="178"/>
        <v>0</v>
      </c>
    </row>
    <row r="478" spans="1:19" ht="25.5" hidden="1">
      <c r="A478" s="15"/>
      <c r="B478" s="27">
        <v>454200</v>
      </c>
      <c r="C478" s="13" t="s">
        <v>393</v>
      </c>
      <c r="D478" s="88">
        <f>SUM(D479)</f>
        <v>0</v>
      </c>
      <c r="E478" s="72">
        <f t="shared" ref="E478:O479" si="201">SUM(E479)</f>
        <v>0</v>
      </c>
      <c r="F478" s="25">
        <f t="shared" si="201"/>
        <v>0</v>
      </c>
      <c r="G478" s="25">
        <f t="shared" si="201"/>
        <v>0</v>
      </c>
      <c r="H478" s="25">
        <f t="shared" si="201"/>
        <v>0</v>
      </c>
      <c r="I478" s="25">
        <f t="shared" si="201"/>
        <v>0</v>
      </c>
      <c r="J478" s="25">
        <f t="shared" si="201"/>
        <v>0</v>
      </c>
      <c r="K478" s="25">
        <f t="shared" si="201"/>
        <v>0</v>
      </c>
      <c r="L478" s="25">
        <f t="shared" si="201"/>
        <v>0</v>
      </c>
      <c r="M478" s="25">
        <f t="shared" si="201"/>
        <v>0</v>
      </c>
      <c r="N478" s="25">
        <f t="shared" si="201"/>
        <v>0</v>
      </c>
      <c r="O478" s="53">
        <f t="shared" si="201"/>
        <v>0</v>
      </c>
      <c r="P478" s="65">
        <f t="shared" si="177"/>
        <v>0</v>
      </c>
      <c r="Q478" s="53">
        <f>SUM(Q479)</f>
        <v>0</v>
      </c>
      <c r="R478" s="53">
        <f>SUM(R479)</f>
        <v>0</v>
      </c>
      <c r="S478" s="65">
        <f t="shared" si="178"/>
        <v>0</v>
      </c>
    </row>
    <row r="479" spans="1:19" ht="25.5" hidden="1">
      <c r="A479" s="15"/>
      <c r="B479" s="23">
        <v>454210</v>
      </c>
      <c r="C479" s="17" t="s">
        <v>393</v>
      </c>
      <c r="D479" s="86">
        <f>SUM(D480)</f>
        <v>0</v>
      </c>
      <c r="E479" s="70">
        <f t="shared" si="201"/>
        <v>0</v>
      </c>
      <c r="F479" s="20">
        <f t="shared" si="201"/>
        <v>0</v>
      </c>
      <c r="G479" s="20">
        <f t="shared" si="201"/>
        <v>0</v>
      </c>
      <c r="H479" s="20">
        <f t="shared" si="201"/>
        <v>0</v>
      </c>
      <c r="I479" s="20">
        <f t="shared" si="201"/>
        <v>0</v>
      </c>
      <c r="J479" s="20">
        <f t="shared" si="201"/>
        <v>0</v>
      </c>
      <c r="K479" s="20">
        <f t="shared" si="201"/>
        <v>0</v>
      </c>
      <c r="L479" s="20">
        <f t="shared" si="201"/>
        <v>0</v>
      </c>
      <c r="M479" s="20">
        <f t="shared" si="201"/>
        <v>0</v>
      </c>
      <c r="N479" s="20">
        <f t="shared" si="201"/>
        <v>0</v>
      </c>
      <c r="O479" s="50">
        <f t="shared" si="201"/>
        <v>0</v>
      </c>
      <c r="P479" s="65">
        <f t="shared" si="177"/>
        <v>0</v>
      </c>
      <c r="Q479" s="50">
        <f>SUM(Q480)</f>
        <v>0</v>
      </c>
      <c r="R479" s="50">
        <f>SUM(R480)</f>
        <v>0</v>
      </c>
      <c r="S479" s="65">
        <f t="shared" si="178"/>
        <v>0</v>
      </c>
    </row>
    <row r="480" spans="1:19" ht="25.5" hidden="1">
      <c r="A480" s="15"/>
      <c r="B480" s="23">
        <v>454211</v>
      </c>
      <c r="C480" s="17" t="s">
        <v>393</v>
      </c>
      <c r="D480" s="85"/>
      <c r="E480" s="69"/>
      <c r="F480" s="19"/>
      <c r="G480" s="19"/>
      <c r="H480" s="19"/>
      <c r="I480" s="19"/>
      <c r="J480" s="19"/>
      <c r="K480" s="19"/>
      <c r="L480" s="19"/>
      <c r="M480" s="19"/>
      <c r="N480" s="19"/>
      <c r="O480" s="49"/>
      <c r="P480" s="65">
        <f t="shared" si="177"/>
        <v>0</v>
      </c>
      <c r="Q480" s="49"/>
      <c r="R480" s="49"/>
      <c r="S480" s="65">
        <f t="shared" si="178"/>
        <v>0</v>
      </c>
    </row>
    <row r="481" spans="1:19" ht="25.5" hidden="1">
      <c r="A481" s="15"/>
      <c r="B481" s="27">
        <v>463000</v>
      </c>
      <c r="C481" s="13" t="s">
        <v>394</v>
      </c>
      <c r="D481" s="88">
        <f>SUM(D482+D485)</f>
        <v>0</v>
      </c>
      <c r="E481" s="72">
        <f t="shared" ref="E481:O481" si="202">SUM(E482+E485)</f>
        <v>0</v>
      </c>
      <c r="F481" s="25">
        <f t="shared" si="202"/>
        <v>0</v>
      </c>
      <c r="G481" s="25">
        <f t="shared" si="202"/>
        <v>0</v>
      </c>
      <c r="H481" s="25">
        <f t="shared" si="202"/>
        <v>0</v>
      </c>
      <c r="I481" s="25">
        <f t="shared" si="202"/>
        <v>0</v>
      </c>
      <c r="J481" s="25">
        <f t="shared" si="202"/>
        <v>0</v>
      </c>
      <c r="K481" s="25">
        <f t="shared" si="202"/>
        <v>0</v>
      </c>
      <c r="L481" s="25">
        <f t="shared" si="202"/>
        <v>0</v>
      </c>
      <c r="M481" s="25">
        <f t="shared" si="202"/>
        <v>0</v>
      </c>
      <c r="N481" s="25">
        <f t="shared" si="202"/>
        <v>0</v>
      </c>
      <c r="O481" s="53">
        <f t="shared" si="202"/>
        <v>0</v>
      </c>
      <c r="P481" s="65">
        <f t="shared" si="177"/>
        <v>0</v>
      </c>
      <c r="Q481" s="53">
        <f>SUM(Q482+Q485)</f>
        <v>0</v>
      </c>
      <c r="R481" s="53">
        <f>SUM(R482+R485)</f>
        <v>0</v>
      </c>
      <c r="S481" s="65">
        <f t="shared" si="178"/>
        <v>0</v>
      </c>
    </row>
    <row r="482" spans="1:19" ht="25.5" hidden="1">
      <c r="A482" s="15"/>
      <c r="B482" s="27">
        <v>463100</v>
      </c>
      <c r="C482" s="13" t="s">
        <v>395</v>
      </c>
      <c r="D482" s="88">
        <f>SUM(D483)</f>
        <v>0</v>
      </c>
      <c r="E482" s="72">
        <f t="shared" ref="E482:O483" si="203">SUM(E483)</f>
        <v>0</v>
      </c>
      <c r="F482" s="25">
        <f t="shared" si="203"/>
        <v>0</v>
      </c>
      <c r="G482" s="25">
        <f t="shared" si="203"/>
        <v>0</v>
      </c>
      <c r="H482" s="25">
        <f t="shared" si="203"/>
        <v>0</v>
      </c>
      <c r="I482" s="25">
        <f t="shared" si="203"/>
        <v>0</v>
      </c>
      <c r="J482" s="25">
        <f t="shared" si="203"/>
        <v>0</v>
      </c>
      <c r="K482" s="25">
        <f t="shared" si="203"/>
        <v>0</v>
      </c>
      <c r="L482" s="25">
        <f t="shared" si="203"/>
        <v>0</v>
      </c>
      <c r="M482" s="25">
        <f t="shared" si="203"/>
        <v>0</v>
      </c>
      <c r="N482" s="25">
        <f t="shared" si="203"/>
        <v>0</v>
      </c>
      <c r="O482" s="53">
        <f t="shared" si="203"/>
        <v>0</v>
      </c>
      <c r="P482" s="65">
        <f t="shared" si="177"/>
        <v>0</v>
      </c>
      <c r="Q482" s="53">
        <f>SUM(Q483)</f>
        <v>0</v>
      </c>
      <c r="R482" s="53">
        <f>SUM(R483)</f>
        <v>0</v>
      </c>
      <c r="S482" s="65">
        <f t="shared" si="178"/>
        <v>0</v>
      </c>
    </row>
    <row r="483" spans="1:19" ht="25.5" hidden="1">
      <c r="A483" s="15"/>
      <c r="B483" s="23">
        <v>463110</v>
      </c>
      <c r="C483" s="17" t="s">
        <v>396</v>
      </c>
      <c r="D483" s="86">
        <f>SUM(D484)</f>
        <v>0</v>
      </c>
      <c r="E483" s="70">
        <f t="shared" si="203"/>
        <v>0</v>
      </c>
      <c r="F483" s="20">
        <f t="shared" si="203"/>
        <v>0</v>
      </c>
      <c r="G483" s="20">
        <f t="shared" si="203"/>
        <v>0</v>
      </c>
      <c r="H483" s="20">
        <f t="shared" si="203"/>
        <v>0</v>
      </c>
      <c r="I483" s="20">
        <f t="shared" si="203"/>
        <v>0</v>
      </c>
      <c r="J483" s="20">
        <f t="shared" si="203"/>
        <v>0</v>
      </c>
      <c r="K483" s="20">
        <f t="shared" si="203"/>
        <v>0</v>
      </c>
      <c r="L483" s="20">
        <f t="shared" si="203"/>
        <v>0</v>
      </c>
      <c r="M483" s="20">
        <f t="shared" si="203"/>
        <v>0</v>
      </c>
      <c r="N483" s="20">
        <f t="shared" si="203"/>
        <v>0</v>
      </c>
      <c r="O483" s="50">
        <f t="shared" si="203"/>
        <v>0</v>
      </c>
      <c r="P483" s="65">
        <f t="shared" si="177"/>
        <v>0</v>
      </c>
      <c r="Q483" s="50">
        <f>SUM(Q484)</f>
        <v>0</v>
      </c>
      <c r="R483" s="50">
        <f>SUM(R484)</f>
        <v>0</v>
      </c>
      <c r="S483" s="65">
        <f t="shared" si="178"/>
        <v>0</v>
      </c>
    </row>
    <row r="484" spans="1:19" ht="25.5" hidden="1">
      <c r="A484" s="15"/>
      <c r="B484" s="16">
        <v>463111</v>
      </c>
      <c r="C484" s="17" t="s">
        <v>396</v>
      </c>
      <c r="D484" s="85"/>
      <c r="E484" s="69"/>
      <c r="F484" s="19"/>
      <c r="G484" s="19"/>
      <c r="H484" s="19"/>
      <c r="I484" s="19"/>
      <c r="J484" s="19"/>
      <c r="K484" s="19"/>
      <c r="L484" s="19"/>
      <c r="M484" s="19"/>
      <c r="N484" s="19"/>
      <c r="O484" s="49"/>
      <c r="P484" s="65">
        <f t="shared" si="177"/>
        <v>0</v>
      </c>
      <c r="Q484" s="49"/>
      <c r="R484" s="49"/>
      <c r="S484" s="65">
        <f t="shared" si="178"/>
        <v>0</v>
      </c>
    </row>
    <row r="485" spans="1:19" ht="25.5" hidden="1">
      <c r="A485" s="11"/>
      <c r="B485" s="12">
        <v>463200</v>
      </c>
      <c r="C485" s="13" t="s">
        <v>397</v>
      </c>
      <c r="D485" s="88">
        <f>SUM(D486)</f>
        <v>0</v>
      </c>
      <c r="E485" s="72">
        <f t="shared" ref="E485:O486" si="204">SUM(E486)</f>
        <v>0</v>
      </c>
      <c r="F485" s="25">
        <f t="shared" si="204"/>
        <v>0</v>
      </c>
      <c r="G485" s="25">
        <f t="shared" si="204"/>
        <v>0</v>
      </c>
      <c r="H485" s="25">
        <f t="shared" si="204"/>
        <v>0</v>
      </c>
      <c r="I485" s="25">
        <f t="shared" si="204"/>
        <v>0</v>
      </c>
      <c r="J485" s="25">
        <f t="shared" si="204"/>
        <v>0</v>
      </c>
      <c r="K485" s="25">
        <f t="shared" si="204"/>
        <v>0</v>
      </c>
      <c r="L485" s="25">
        <f t="shared" si="204"/>
        <v>0</v>
      </c>
      <c r="M485" s="25">
        <f t="shared" si="204"/>
        <v>0</v>
      </c>
      <c r="N485" s="25">
        <f t="shared" si="204"/>
        <v>0</v>
      </c>
      <c r="O485" s="53">
        <f t="shared" si="204"/>
        <v>0</v>
      </c>
      <c r="P485" s="65">
        <f t="shared" si="177"/>
        <v>0</v>
      </c>
      <c r="Q485" s="53">
        <f>SUM(Q486)</f>
        <v>0</v>
      </c>
      <c r="R485" s="53">
        <f>SUM(R486)</f>
        <v>0</v>
      </c>
      <c r="S485" s="65">
        <f t="shared" si="178"/>
        <v>0</v>
      </c>
    </row>
    <row r="486" spans="1:19" ht="25.5" hidden="1">
      <c r="A486" s="15"/>
      <c r="B486" s="16">
        <v>463210</v>
      </c>
      <c r="C486" s="17" t="s">
        <v>398</v>
      </c>
      <c r="D486" s="86">
        <f>SUM(D487)</f>
        <v>0</v>
      </c>
      <c r="E486" s="70">
        <f t="shared" si="204"/>
        <v>0</v>
      </c>
      <c r="F486" s="20">
        <f t="shared" si="204"/>
        <v>0</v>
      </c>
      <c r="G486" s="20">
        <f t="shared" si="204"/>
        <v>0</v>
      </c>
      <c r="H486" s="20">
        <f t="shared" si="204"/>
        <v>0</v>
      </c>
      <c r="I486" s="20">
        <f t="shared" si="204"/>
        <v>0</v>
      </c>
      <c r="J486" s="20">
        <f t="shared" si="204"/>
        <v>0</v>
      </c>
      <c r="K486" s="20">
        <f t="shared" si="204"/>
        <v>0</v>
      </c>
      <c r="L486" s="20">
        <f t="shared" si="204"/>
        <v>0</v>
      </c>
      <c r="M486" s="20">
        <f t="shared" si="204"/>
        <v>0</v>
      </c>
      <c r="N486" s="20">
        <f t="shared" si="204"/>
        <v>0</v>
      </c>
      <c r="O486" s="50">
        <f t="shared" si="204"/>
        <v>0</v>
      </c>
      <c r="P486" s="65">
        <f t="shared" si="177"/>
        <v>0</v>
      </c>
      <c r="Q486" s="50">
        <f>SUM(Q487)</f>
        <v>0</v>
      </c>
      <c r="R486" s="50">
        <f>SUM(R487)</f>
        <v>0</v>
      </c>
      <c r="S486" s="65">
        <f t="shared" si="178"/>
        <v>0</v>
      </c>
    </row>
    <row r="487" spans="1:19" ht="25.5" hidden="1">
      <c r="A487" s="15"/>
      <c r="B487" s="16">
        <v>463211</v>
      </c>
      <c r="C487" s="17" t="s">
        <v>398</v>
      </c>
      <c r="D487" s="85"/>
      <c r="E487" s="69"/>
      <c r="F487" s="19"/>
      <c r="G487" s="19"/>
      <c r="H487" s="19"/>
      <c r="I487" s="19"/>
      <c r="J487" s="19"/>
      <c r="K487" s="19"/>
      <c r="L487" s="19"/>
      <c r="M487" s="19"/>
      <c r="N487" s="19"/>
      <c r="O487" s="49"/>
      <c r="P487" s="65">
        <f t="shared" si="177"/>
        <v>0</v>
      </c>
      <c r="Q487" s="49"/>
      <c r="R487" s="49"/>
      <c r="S487" s="65">
        <f t="shared" si="178"/>
        <v>0</v>
      </c>
    </row>
    <row r="488" spans="1:19" ht="38.25" hidden="1">
      <c r="A488" s="15"/>
      <c r="B488" s="12">
        <v>464000</v>
      </c>
      <c r="C488" s="13" t="s">
        <v>399</v>
      </c>
      <c r="D488" s="88">
        <f>SUM(D489)</f>
        <v>0</v>
      </c>
      <c r="E488" s="72">
        <f t="shared" ref="E488:O489" si="205">SUM(E489)</f>
        <v>0</v>
      </c>
      <c r="F488" s="25">
        <f t="shared" si="205"/>
        <v>0</v>
      </c>
      <c r="G488" s="25">
        <f t="shared" si="205"/>
        <v>0</v>
      </c>
      <c r="H488" s="25">
        <f t="shared" si="205"/>
        <v>0</v>
      </c>
      <c r="I488" s="25">
        <f t="shared" si="205"/>
        <v>0</v>
      </c>
      <c r="J488" s="25">
        <f t="shared" si="205"/>
        <v>0</v>
      </c>
      <c r="K488" s="25">
        <f t="shared" si="205"/>
        <v>0</v>
      </c>
      <c r="L488" s="25">
        <f t="shared" si="205"/>
        <v>0</v>
      </c>
      <c r="M488" s="25">
        <f t="shared" si="205"/>
        <v>0</v>
      </c>
      <c r="N488" s="25">
        <f t="shared" si="205"/>
        <v>0</v>
      </c>
      <c r="O488" s="53">
        <f t="shared" si="205"/>
        <v>0</v>
      </c>
      <c r="P488" s="65">
        <f t="shared" si="177"/>
        <v>0</v>
      </c>
      <c r="Q488" s="53">
        <f>SUM(Q489)</f>
        <v>0</v>
      </c>
      <c r="R488" s="53">
        <f>SUM(R489)</f>
        <v>0</v>
      </c>
      <c r="S488" s="65">
        <f t="shared" si="178"/>
        <v>0</v>
      </c>
    </row>
    <row r="489" spans="1:19" ht="25.5" hidden="1">
      <c r="A489" s="15"/>
      <c r="B489" s="12">
        <v>464100</v>
      </c>
      <c r="C489" s="13" t="s">
        <v>400</v>
      </c>
      <c r="D489" s="88">
        <f>SUM(D490)</f>
        <v>0</v>
      </c>
      <c r="E489" s="72">
        <f t="shared" si="205"/>
        <v>0</v>
      </c>
      <c r="F489" s="25">
        <f t="shared" si="205"/>
        <v>0</v>
      </c>
      <c r="G489" s="25">
        <f t="shared" si="205"/>
        <v>0</v>
      </c>
      <c r="H489" s="25">
        <f t="shared" si="205"/>
        <v>0</v>
      </c>
      <c r="I489" s="25">
        <f t="shared" si="205"/>
        <v>0</v>
      </c>
      <c r="J489" s="25">
        <f t="shared" si="205"/>
        <v>0</v>
      </c>
      <c r="K489" s="25">
        <f t="shared" si="205"/>
        <v>0</v>
      </c>
      <c r="L489" s="25">
        <f t="shared" si="205"/>
        <v>0</v>
      </c>
      <c r="M489" s="25">
        <f t="shared" si="205"/>
        <v>0</v>
      </c>
      <c r="N489" s="25">
        <f t="shared" si="205"/>
        <v>0</v>
      </c>
      <c r="O489" s="53">
        <f t="shared" si="205"/>
        <v>0</v>
      </c>
      <c r="P489" s="65">
        <f t="shared" si="177"/>
        <v>0</v>
      </c>
      <c r="Q489" s="53">
        <f>SUM(Q490)</f>
        <v>0</v>
      </c>
      <c r="R489" s="53">
        <f>SUM(R490)</f>
        <v>0</v>
      </c>
      <c r="S489" s="65">
        <f t="shared" si="178"/>
        <v>0</v>
      </c>
    </row>
    <row r="490" spans="1:19" ht="25.5" hidden="1">
      <c r="A490" s="15"/>
      <c r="B490" s="16">
        <v>464110</v>
      </c>
      <c r="C490" s="17" t="s">
        <v>401</v>
      </c>
      <c r="D490" s="86">
        <f>SUM(D491:D493)</f>
        <v>0</v>
      </c>
      <c r="E490" s="70">
        <f t="shared" ref="E490:O490" si="206">SUM(E491:E493)</f>
        <v>0</v>
      </c>
      <c r="F490" s="20">
        <f t="shared" si="206"/>
        <v>0</v>
      </c>
      <c r="G490" s="20">
        <f t="shared" si="206"/>
        <v>0</v>
      </c>
      <c r="H490" s="20">
        <f t="shared" si="206"/>
        <v>0</v>
      </c>
      <c r="I490" s="20">
        <f t="shared" si="206"/>
        <v>0</v>
      </c>
      <c r="J490" s="20">
        <f t="shared" si="206"/>
        <v>0</v>
      </c>
      <c r="K490" s="20">
        <f t="shared" si="206"/>
        <v>0</v>
      </c>
      <c r="L490" s="20">
        <f t="shared" si="206"/>
        <v>0</v>
      </c>
      <c r="M490" s="20">
        <f t="shared" si="206"/>
        <v>0</v>
      </c>
      <c r="N490" s="20">
        <f t="shared" si="206"/>
        <v>0</v>
      </c>
      <c r="O490" s="50">
        <f t="shared" si="206"/>
        <v>0</v>
      </c>
      <c r="P490" s="65">
        <f t="shared" si="177"/>
        <v>0</v>
      </c>
      <c r="Q490" s="50">
        <f>SUM(Q491:Q493)</f>
        <v>0</v>
      </c>
      <c r="R490" s="50">
        <f>SUM(R491:R493)</f>
        <v>0</v>
      </c>
      <c r="S490" s="65">
        <f t="shared" si="178"/>
        <v>0</v>
      </c>
    </row>
    <row r="491" spans="1:19" ht="25.5" hidden="1">
      <c r="A491" s="15"/>
      <c r="B491" s="16">
        <v>464111</v>
      </c>
      <c r="C491" s="17" t="s">
        <v>401</v>
      </c>
      <c r="D491" s="85"/>
      <c r="E491" s="69"/>
      <c r="F491" s="19"/>
      <c r="G491" s="19"/>
      <c r="H491" s="19"/>
      <c r="I491" s="19"/>
      <c r="J491" s="19"/>
      <c r="K491" s="19"/>
      <c r="L491" s="19"/>
      <c r="M491" s="19"/>
      <c r="N491" s="19"/>
      <c r="O491" s="49"/>
      <c r="P491" s="65">
        <f t="shared" si="177"/>
        <v>0</v>
      </c>
      <c r="Q491" s="49"/>
      <c r="R491" s="49"/>
      <c r="S491" s="65">
        <f t="shared" si="178"/>
        <v>0</v>
      </c>
    </row>
    <row r="492" spans="1:19" ht="38.25" hidden="1">
      <c r="A492" s="15"/>
      <c r="B492" s="16">
        <v>464112</v>
      </c>
      <c r="C492" s="17" t="s">
        <v>402</v>
      </c>
      <c r="D492" s="85"/>
      <c r="E492" s="69"/>
      <c r="F492" s="19"/>
      <c r="G492" s="19"/>
      <c r="H492" s="19"/>
      <c r="I492" s="19"/>
      <c r="J492" s="19"/>
      <c r="K492" s="19"/>
      <c r="L492" s="19"/>
      <c r="M492" s="19"/>
      <c r="N492" s="19"/>
      <c r="O492" s="49"/>
      <c r="P492" s="65">
        <f t="shared" si="177"/>
        <v>0</v>
      </c>
      <c r="Q492" s="49"/>
      <c r="R492" s="49"/>
      <c r="S492" s="65">
        <f t="shared" si="178"/>
        <v>0</v>
      </c>
    </row>
    <row r="493" spans="1:19" ht="38.25" hidden="1">
      <c r="A493" s="15"/>
      <c r="B493" s="16">
        <v>464113</v>
      </c>
      <c r="C493" s="17" t="s">
        <v>403</v>
      </c>
      <c r="D493" s="85"/>
      <c r="E493" s="69"/>
      <c r="F493" s="19"/>
      <c r="G493" s="19"/>
      <c r="H493" s="19"/>
      <c r="I493" s="19"/>
      <c r="J493" s="19"/>
      <c r="K493" s="19"/>
      <c r="L493" s="19"/>
      <c r="M493" s="19"/>
      <c r="N493" s="19"/>
      <c r="O493" s="49"/>
      <c r="P493" s="65">
        <f t="shared" si="177"/>
        <v>0</v>
      </c>
      <c r="Q493" s="49"/>
      <c r="R493" s="49"/>
      <c r="S493" s="65">
        <f t="shared" si="178"/>
        <v>0</v>
      </c>
    </row>
    <row r="494" spans="1:19" ht="25.5">
      <c r="A494" s="11"/>
      <c r="B494" s="12">
        <v>465000</v>
      </c>
      <c r="C494" s="13" t="s">
        <v>404</v>
      </c>
      <c r="D494" s="88">
        <f>SUM(D495+D498)</f>
        <v>9340000</v>
      </c>
      <c r="E494" s="72">
        <f t="shared" ref="E494:O494" si="207">SUM(E495+E498)</f>
        <v>7514000</v>
      </c>
      <c r="F494" s="25">
        <f t="shared" si="207"/>
        <v>0</v>
      </c>
      <c r="G494" s="25">
        <f t="shared" si="207"/>
        <v>400000</v>
      </c>
      <c r="H494" s="25">
        <f t="shared" si="207"/>
        <v>0</v>
      </c>
      <c r="I494" s="25">
        <f t="shared" si="207"/>
        <v>1800000</v>
      </c>
      <c r="J494" s="25">
        <f t="shared" si="207"/>
        <v>0</v>
      </c>
      <c r="K494" s="25">
        <f t="shared" si="207"/>
        <v>0</v>
      </c>
      <c r="L494" s="25">
        <f t="shared" si="207"/>
        <v>0</v>
      </c>
      <c r="M494" s="25">
        <f t="shared" si="207"/>
        <v>0</v>
      </c>
      <c r="N494" s="25">
        <f t="shared" si="207"/>
        <v>0</v>
      </c>
      <c r="O494" s="53">
        <f t="shared" si="207"/>
        <v>0</v>
      </c>
      <c r="P494" s="65">
        <f t="shared" si="177"/>
        <v>9714000</v>
      </c>
      <c r="Q494" s="53">
        <f>SUM(Q495+Q498)</f>
        <v>0</v>
      </c>
      <c r="R494" s="53">
        <f>SUM(R495+R498)</f>
        <v>0</v>
      </c>
      <c r="S494" s="65">
        <f t="shared" si="178"/>
        <v>9714000</v>
      </c>
    </row>
    <row r="495" spans="1:19" ht="25.5">
      <c r="A495" s="11"/>
      <c r="B495" s="12">
        <v>465100</v>
      </c>
      <c r="C495" s="13" t="s">
        <v>405</v>
      </c>
      <c r="D495" s="88">
        <f>SUM(D496)</f>
        <v>9340000</v>
      </c>
      <c r="E495" s="72">
        <f t="shared" ref="E495:O496" si="208">SUM(E496)</f>
        <v>7514000</v>
      </c>
      <c r="F495" s="25">
        <f t="shared" si="208"/>
        <v>0</v>
      </c>
      <c r="G495" s="25">
        <f t="shared" si="208"/>
        <v>400000</v>
      </c>
      <c r="H495" s="25">
        <f t="shared" si="208"/>
        <v>0</v>
      </c>
      <c r="I495" s="25">
        <f t="shared" si="208"/>
        <v>1800000</v>
      </c>
      <c r="J495" s="25">
        <f t="shared" si="208"/>
        <v>0</v>
      </c>
      <c r="K495" s="25">
        <f t="shared" si="208"/>
        <v>0</v>
      </c>
      <c r="L495" s="25">
        <f t="shared" si="208"/>
        <v>0</v>
      </c>
      <c r="M495" s="25">
        <f t="shared" si="208"/>
        <v>0</v>
      </c>
      <c r="N495" s="25">
        <f t="shared" si="208"/>
        <v>0</v>
      </c>
      <c r="O495" s="53">
        <f t="shared" si="208"/>
        <v>0</v>
      </c>
      <c r="P495" s="65">
        <f t="shared" si="177"/>
        <v>9714000</v>
      </c>
      <c r="Q495" s="53">
        <f>SUM(Q496)</f>
        <v>0</v>
      </c>
      <c r="R495" s="53">
        <f>SUM(R496)</f>
        <v>0</v>
      </c>
      <c r="S495" s="65">
        <f t="shared" si="178"/>
        <v>9714000</v>
      </c>
    </row>
    <row r="496" spans="1:19" ht="25.5">
      <c r="A496" s="15"/>
      <c r="B496" s="16">
        <v>465110</v>
      </c>
      <c r="C496" s="17" t="s">
        <v>405</v>
      </c>
      <c r="D496" s="86">
        <f>SUM(D497)</f>
        <v>9340000</v>
      </c>
      <c r="E496" s="70">
        <f t="shared" si="208"/>
        <v>7514000</v>
      </c>
      <c r="F496" s="20">
        <f t="shared" si="208"/>
        <v>0</v>
      </c>
      <c r="G496" s="20">
        <f t="shared" si="208"/>
        <v>400000</v>
      </c>
      <c r="H496" s="20">
        <f t="shared" si="208"/>
        <v>0</v>
      </c>
      <c r="I496" s="20">
        <f t="shared" si="208"/>
        <v>1800000</v>
      </c>
      <c r="J496" s="20">
        <f t="shared" si="208"/>
        <v>0</v>
      </c>
      <c r="K496" s="20">
        <f t="shared" si="208"/>
        <v>0</v>
      </c>
      <c r="L496" s="20">
        <f t="shared" si="208"/>
        <v>0</v>
      </c>
      <c r="M496" s="20">
        <f t="shared" si="208"/>
        <v>0</v>
      </c>
      <c r="N496" s="20">
        <f t="shared" si="208"/>
        <v>0</v>
      </c>
      <c r="O496" s="50">
        <f t="shared" si="208"/>
        <v>0</v>
      </c>
      <c r="P496" s="65">
        <f t="shared" ref="P496:P561" si="209">SUM(E496:O496)</f>
        <v>9714000</v>
      </c>
      <c r="Q496" s="50">
        <f>SUM(Q497)</f>
        <v>0</v>
      </c>
      <c r="R496" s="50">
        <f>SUM(R497)</f>
        <v>0</v>
      </c>
      <c r="S496" s="65">
        <f t="shared" ref="S496:S561" si="210">SUM(P496:R496)</f>
        <v>9714000</v>
      </c>
    </row>
    <row r="497" spans="1:19" ht="25.5">
      <c r="A497" s="15"/>
      <c r="B497" s="16">
        <v>465111</v>
      </c>
      <c r="C497" s="17" t="s">
        <v>405</v>
      </c>
      <c r="D497" s="85">
        <v>9340000</v>
      </c>
      <c r="E497" s="69">
        <v>7514000</v>
      </c>
      <c r="F497" s="19"/>
      <c r="G497" s="19">
        <v>400000</v>
      </c>
      <c r="H497" s="19"/>
      <c r="I497" s="19">
        <v>1800000</v>
      </c>
      <c r="J497" s="19"/>
      <c r="K497" s="19"/>
      <c r="L497" s="19"/>
      <c r="M497" s="19"/>
      <c r="N497" s="19"/>
      <c r="O497" s="49"/>
      <c r="P497" s="65">
        <f t="shared" si="209"/>
        <v>9714000</v>
      </c>
      <c r="Q497" s="49"/>
      <c r="R497" s="49"/>
      <c r="S497" s="65">
        <f t="shared" si="210"/>
        <v>9714000</v>
      </c>
    </row>
    <row r="498" spans="1:19" ht="25.5">
      <c r="A498" s="11"/>
      <c r="B498" s="12">
        <v>465200</v>
      </c>
      <c r="C498" s="13" t="s">
        <v>406</v>
      </c>
      <c r="D498" s="88">
        <f>SUM(D499)</f>
        <v>0</v>
      </c>
      <c r="E498" s="72">
        <f t="shared" ref="E498:O499" si="211">SUM(E499)</f>
        <v>0</v>
      </c>
      <c r="F498" s="25">
        <f t="shared" si="211"/>
        <v>0</v>
      </c>
      <c r="G498" s="25">
        <f t="shared" si="211"/>
        <v>0</v>
      </c>
      <c r="H498" s="25">
        <f t="shared" si="211"/>
        <v>0</v>
      </c>
      <c r="I498" s="25">
        <f t="shared" si="211"/>
        <v>0</v>
      </c>
      <c r="J498" s="25">
        <f t="shared" si="211"/>
        <v>0</v>
      </c>
      <c r="K498" s="25">
        <f t="shared" si="211"/>
        <v>0</v>
      </c>
      <c r="L498" s="25">
        <f t="shared" si="211"/>
        <v>0</v>
      </c>
      <c r="M498" s="25">
        <f t="shared" si="211"/>
        <v>0</v>
      </c>
      <c r="N498" s="25">
        <f t="shared" si="211"/>
        <v>0</v>
      </c>
      <c r="O498" s="53">
        <f t="shared" si="211"/>
        <v>0</v>
      </c>
      <c r="P498" s="65">
        <f t="shared" si="209"/>
        <v>0</v>
      </c>
      <c r="Q498" s="53">
        <f>SUM(Q499)</f>
        <v>0</v>
      </c>
      <c r="R498" s="53">
        <f>SUM(R499)</f>
        <v>0</v>
      </c>
      <c r="S498" s="65">
        <f t="shared" si="210"/>
        <v>0</v>
      </c>
    </row>
    <row r="499" spans="1:19" ht="25.5">
      <c r="A499" s="15"/>
      <c r="B499" s="16">
        <v>465210</v>
      </c>
      <c r="C499" s="17" t="s">
        <v>407</v>
      </c>
      <c r="D499" s="86">
        <f>SUM(D500)</f>
        <v>0</v>
      </c>
      <c r="E499" s="70">
        <f t="shared" si="211"/>
        <v>0</v>
      </c>
      <c r="F499" s="20">
        <f t="shared" si="211"/>
        <v>0</v>
      </c>
      <c r="G499" s="20">
        <f t="shared" si="211"/>
        <v>0</v>
      </c>
      <c r="H499" s="20">
        <f t="shared" si="211"/>
        <v>0</v>
      </c>
      <c r="I499" s="20">
        <f t="shared" si="211"/>
        <v>0</v>
      </c>
      <c r="J499" s="20">
        <f t="shared" si="211"/>
        <v>0</v>
      </c>
      <c r="K499" s="20">
        <f t="shared" si="211"/>
        <v>0</v>
      </c>
      <c r="L499" s="20">
        <f t="shared" si="211"/>
        <v>0</v>
      </c>
      <c r="M499" s="20">
        <f t="shared" si="211"/>
        <v>0</v>
      </c>
      <c r="N499" s="20">
        <f t="shared" si="211"/>
        <v>0</v>
      </c>
      <c r="O499" s="50">
        <f t="shared" si="211"/>
        <v>0</v>
      </c>
      <c r="P499" s="65">
        <f t="shared" si="209"/>
        <v>0</v>
      </c>
      <c r="Q499" s="50">
        <f>SUM(Q500)</f>
        <v>0</v>
      </c>
      <c r="R499" s="50">
        <f>SUM(R500)</f>
        <v>0</v>
      </c>
      <c r="S499" s="65">
        <f t="shared" si="210"/>
        <v>0</v>
      </c>
    </row>
    <row r="500" spans="1:19" ht="25.5">
      <c r="A500" s="15"/>
      <c r="B500" s="16">
        <v>465211</v>
      </c>
      <c r="C500" s="17" t="s">
        <v>407</v>
      </c>
      <c r="D500" s="85"/>
      <c r="E500" s="69"/>
      <c r="F500" s="19"/>
      <c r="G500" s="19"/>
      <c r="H500" s="19"/>
      <c r="I500" s="19"/>
      <c r="J500" s="19"/>
      <c r="K500" s="19"/>
      <c r="L500" s="19"/>
      <c r="M500" s="19"/>
      <c r="N500" s="19"/>
      <c r="O500" s="49"/>
      <c r="P500" s="65">
        <f t="shared" si="209"/>
        <v>0</v>
      </c>
      <c r="Q500" s="49"/>
      <c r="R500" s="49"/>
      <c r="S500" s="65">
        <f t="shared" si="210"/>
        <v>0</v>
      </c>
    </row>
    <row r="501" spans="1:19" ht="25.5">
      <c r="A501" s="11"/>
      <c r="B501" s="12">
        <v>472000</v>
      </c>
      <c r="C501" s="21" t="s">
        <v>408</v>
      </c>
      <c r="D501" s="83">
        <f>SUM(D502,D505,D516,D519)</f>
        <v>90000</v>
      </c>
      <c r="E501" s="67">
        <f t="shared" ref="E501:O501" si="212">SUM(E502,E505,E516,E519)</f>
        <v>0</v>
      </c>
      <c r="F501" s="14">
        <f t="shared" si="212"/>
        <v>0</v>
      </c>
      <c r="G501" s="14">
        <f t="shared" si="212"/>
        <v>80000</v>
      </c>
      <c r="H501" s="14">
        <f t="shared" si="212"/>
        <v>0</v>
      </c>
      <c r="I501" s="14">
        <f t="shared" si="212"/>
        <v>0</v>
      </c>
      <c r="J501" s="14">
        <f t="shared" si="212"/>
        <v>0</v>
      </c>
      <c r="K501" s="14">
        <f t="shared" si="212"/>
        <v>0</v>
      </c>
      <c r="L501" s="14">
        <f t="shared" si="212"/>
        <v>0</v>
      </c>
      <c r="M501" s="14">
        <f t="shared" si="212"/>
        <v>0</v>
      </c>
      <c r="N501" s="14">
        <f t="shared" si="212"/>
        <v>0</v>
      </c>
      <c r="O501" s="47">
        <f t="shared" si="212"/>
        <v>0</v>
      </c>
      <c r="P501" s="65">
        <f t="shared" si="209"/>
        <v>80000</v>
      </c>
      <c r="Q501" s="47">
        <f>SUM(Q502,Q505,Q516,Q519)</f>
        <v>0</v>
      </c>
      <c r="R501" s="47">
        <f>SUM(R502,R505,R516,R519)</f>
        <v>0</v>
      </c>
      <c r="S501" s="65">
        <f t="shared" si="210"/>
        <v>80000</v>
      </c>
    </row>
    <row r="502" spans="1:19" ht="25.5">
      <c r="A502" s="11"/>
      <c r="B502" s="12">
        <v>472300</v>
      </c>
      <c r="C502" s="13" t="s">
        <v>409</v>
      </c>
      <c r="D502" s="83">
        <f>SUM(D503)</f>
        <v>0</v>
      </c>
      <c r="E502" s="67">
        <f t="shared" ref="E502:O503" si="213">SUM(E503)</f>
        <v>0</v>
      </c>
      <c r="F502" s="14">
        <f t="shared" si="213"/>
        <v>0</v>
      </c>
      <c r="G502" s="14">
        <f t="shared" si="213"/>
        <v>0</v>
      </c>
      <c r="H502" s="14">
        <f t="shared" si="213"/>
        <v>0</v>
      </c>
      <c r="I502" s="14">
        <f t="shared" si="213"/>
        <v>0</v>
      </c>
      <c r="J502" s="14">
        <f t="shared" si="213"/>
        <v>0</v>
      </c>
      <c r="K502" s="14">
        <f t="shared" si="213"/>
        <v>0</v>
      </c>
      <c r="L502" s="14">
        <f t="shared" si="213"/>
        <v>0</v>
      </c>
      <c r="M502" s="14">
        <f t="shared" si="213"/>
        <v>0</v>
      </c>
      <c r="N502" s="14">
        <f t="shared" si="213"/>
        <v>0</v>
      </c>
      <c r="O502" s="47">
        <f t="shared" si="213"/>
        <v>0</v>
      </c>
      <c r="P502" s="65">
        <f t="shared" si="209"/>
        <v>0</v>
      </c>
      <c r="Q502" s="47">
        <f>SUM(Q503)</f>
        <v>0</v>
      </c>
      <c r="R502" s="47">
        <f>SUM(R503)</f>
        <v>0</v>
      </c>
      <c r="S502" s="65">
        <f t="shared" si="210"/>
        <v>0</v>
      </c>
    </row>
    <row r="503" spans="1:19" ht="25.5">
      <c r="A503" s="15"/>
      <c r="B503" s="16">
        <v>472310</v>
      </c>
      <c r="C503" s="17" t="s">
        <v>409</v>
      </c>
      <c r="D503" s="84">
        <f>SUM(D504)</f>
        <v>0</v>
      </c>
      <c r="E503" s="68">
        <f t="shared" si="213"/>
        <v>0</v>
      </c>
      <c r="F503" s="18">
        <f t="shared" si="213"/>
        <v>0</v>
      </c>
      <c r="G503" s="18">
        <f t="shared" si="213"/>
        <v>0</v>
      </c>
      <c r="H503" s="18">
        <f t="shared" si="213"/>
        <v>0</v>
      </c>
      <c r="I503" s="18">
        <f t="shared" si="213"/>
        <v>0</v>
      </c>
      <c r="J503" s="18">
        <f t="shared" si="213"/>
        <v>0</v>
      </c>
      <c r="K503" s="18">
        <f t="shared" si="213"/>
        <v>0</v>
      </c>
      <c r="L503" s="18">
        <f t="shared" si="213"/>
        <v>0</v>
      </c>
      <c r="M503" s="18">
        <f t="shared" si="213"/>
        <v>0</v>
      </c>
      <c r="N503" s="18">
        <f t="shared" si="213"/>
        <v>0</v>
      </c>
      <c r="O503" s="48">
        <f t="shared" si="213"/>
        <v>0</v>
      </c>
      <c r="P503" s="65">
        <f t="shared" si="209"/>
        <v>0</v>
      </c>
      <c r="Q503" s="48">
        <f>SUM(Q504)</f>
        <v>0</v>
      </c>
      <c r="R503" s="48">
        <f>SUM(R504)</f>
        <v>0</v>
      </c>
      <c r="S503" s="65">
        <f t="shared" si="210"/>
        <v>0</v>
      </c>
    </row>
    <row r="504" spans="1:19" ht="38.25">
      <c r="A504" s="15"/>
      <c r="B504" s="16">
        <v>472311</v>
      </c>
      <c r="C504" s="17" t="s">
        <v>410</v>
      </c>
      <c r="D504" s="85"/>
      <c r="E504" s="69"/>
      <c r="F504" s="19"/>
      <c r="G504" s="19"/>
      <c r="H504" s="19"/>
      <c r="I504" s="19"/>
      <c r="J504" s="19"/>
      <c r="K504" s="19"/>
      <c r="L504" s="19"/>
      <c r="M504" s="19"/>
      <c r="N504" s="19"/>
      <c r="O504" s="49"/>
      <c r="P504" s="65">
        <f t="shared" si="209"/>
        <v>0</v>
      </c>
      <c r="Q504" s="49"/>
      <c r="R504" s="49"/>
      <c r="S504" s="65">
        <f t="shared" si="210"/>
        <v>0</v>
      </c>
    </row>
    <row r="505" spans="1:19" ht="25.5">
      <c r="A505" s="11"/>
      <c r="B505" s="12">
        <v>472700</v>
      </c>
      <c r="C505" s="13" t="s">
        <v>411</v>
      </c>
      <c r="D505" s="83">
        <f>SUM(D506,D514)</f>
        <v>90000</v>
      </c>
      <c r="E505" s="67">
        <f t="shared" ref="E505:O505" si="214">SUM(E506,E514)</f>
        <v>0</v>
      </c>
      <c r="F505" s="14">
        <f t="shared" si="214"/>
        <v>0</v>
      </c>
      <c r="G505" s="14">
        <f t="shared" si="214"/>
        <v>80000</v>
      </c>
      <c r="H505" s="14">
        <f t="shared" si="214"/>
        <v>0</v>
      </c>
      <c r="I505" s="14">
        <f t="shared" si="214"/>
        <v>0</v>
      </c>
      <c r="J505" s="14">
        <f t="shared" si="214"/>
        <v>0</v>
      </c>
      <c r="K505" s="14">
        <f t="shared" si="214"/>
        <v>0</v>
      </c>
      <c r="L505" s="14">
        <f t="shared" si="214"/>
        <v>0</v>
      </c>
      <c r="M505" s="14">
        <f t="shared" si="214"/>
        <v>0</v>
      </c>
      <c r="N505" s="14">
        <f t="shared" si="214"/>
        <v>0</v>
      </c>
      <c r="O505" s="47">
        <f t="shared" si="214"/>
        <v>0</v>
      </c>
      <c r="P505" s="65">
        <f t="shared" si="209"/>
        <v>80000</v>
      </c>
      <c r="Q505" s="47">
        <f>SUM(Q506,Q514)</f>
        <v>0</v>
      </c>
      <c r="R505" s="47">
        <f>SUM(R506,R514)</f>
        <v>0</v>
      </c>
      <c r="S505" s="65">
        <f t="shared" si="210"/>
        <v>80000</v>
      </c>
    </row>
    <row r="506" spans="1:19">
      <c r="A506" s="15"/>
      <c r="B506" s="16">
        <v>472710</v>
      </c>
      <c r="C506" s="17" t="s">
        <v>412</v>
      </c>
      <c r="D506" s="84">
        <f>SUM(D507:D513)</f>
        <v>90000</v>
      </c>
      <c r="E506" s="68">
        <f t="shared" ref="E506:O506" si="215">SUM(E507:E513)</f>
        <v>0</v>
      </c>
      <c r="F506" s="18">
        <f t="shared" si="215"/>
        <v>0</v>
      </c>
      <c r="G506" s="18">
        <f t="shared" si="215"/>
        <v>80000</v>
      </c>
      <c r="H506" s="18">
        <f t="shared" si="215"/>
        <v>0</v>
      </c>
      <c r="I506" s="18">
        <f t="shared" si="215"/>
        <v>0</v>
      </c>
      <c r="J506" s="18">
        <f t="shared" si="215"/>
        <v>0</v>
      </c>
      <c r="K506" s="18">
        <f t="shared" si="215"/>
        <v>0</v>
      </c>
      <c r="L506" s="18">
        <f t="shared" si="215"/>
        <v>0</v>
      </c>
      <c r="M506" s="18">
        <f t="shared" si="215"/>
        <v>0</v>
      </c>
      <c r="N506" s="18">
        <f t="shared" si="215"/>
        <v>0</v>
      </c>
      <c r="O506" s="48">
        <f t="shared" si="215"/>
        <v>0</v>
      </c>
      <c r="P506" s="65">
        <f t="shared" si="209"/>
        <v>80000</v>
      </c>
      <c r="Q506" s="48">
        <f>SUM(Q507:Q513)</f>
        <v>0</v>
      </c>
      <c r="R506" s="48">
        <f>SUM(R507:R513)</f>
        <v>0</v>
      </c>
      <c r="S506" s="65">
        <f t="shared" si="210"/>
        <v>80000</v>
      </c>
    </row>
    <row r="507" spans="1:19" ht="25.5">
      <c r="A507" s="15"/>
      <c r="B507" s="16">
        <v>472711</v>
      </c>
      <c r="C507" s="17" t="s">
        <v>413</v>
      </c>
      <c r="D507" s="89"/>
      <c r="E507" s="73"/>
      <c r="F507" s="28"/>
      <c r="G507" s="28"/>
      <c r="H507" s="28"/>
      <c r="I507" s="28"/>
      <c r="J507" s="28"/>
      <c r="K507" s="28"/>
      <c r="L507" s="28"/>
      <c r="M507" s="28"/>
      <c r="N507" s="28"/>
      <c r="O507" s="54"/>
      <c r="P507" s="65">
        <f t="shared" si="209"/>
        <v>0</v>
      </c>
      <c r="Q507" s="54"/>
      <c r="R507" s="54"/>
      <c r="S507" s="65">
        <f t="shared" si="210"/>
        <v>0</v>
      </c>
    </row>
    <row r="508" spans="1:19" ht="25.5">
      <c r="A508" s="15"/>
      <c r="B508" s="16">
        <v>472713</v>
      </c>
      <c r="C508" s="17" t="s">
        <v>414</v>
      </c>
      <c r="D508" s="85"/>
      <c r="E508" s="69"/>
      <c r="F508" s="19"/>
      <c r="G508" s="19"/>
      <c r="H508" s="19"/>
      <c r="I508" s="19"/>
      <c r="J508" s="19"/>
      <c r="K508" s="19"/>
      <c r="L508" s="19"/>
      <c r="M508" s="19"/>
      <c r="N508" s="19"/>
      <c r="O508" s="49"/>
      <c r="P508" s="65">
        <f t="shared" si="209"/>
        <v>0</v>
      </c>
      <c r="Q508" s="49"/>
      <c r="R508" s="49"/>
      <c r="S508" s="65">
        <f t="shared" si="210"/>
        <v>0</v>
      </c>
    </row>
    <row r="509" spans="1:19">
      <c r="A509" s="15"/>
      <c r="B509" s="16">
        <v>472714</v>
      </c>
      <c r="C509" s="17" t="s">
        <v>415</v>
      </c>
      <c r="D509" s="85"/>
      <c r="E509" s="69"/>
      <c r="F509" s="19"/>
      <c r="G509" s="19"/>
      <c r="H509" s="19"/>
      <c r="I509" s="19"/>
      <c r="J509" s="19"/>
      <c r="K509" s="19"/>
      <c r="L509" s="19"/>
      <c r="M509" s="19"/>
      <c r="N509" s="19"/>
      <c r="O509" s="49"/>
      <c r="P509" s="65">
        <f t="shared" si="209"/>
        <v>0</v>
      </c>
      <c r="Q509" s="49"/>
      <c r="R509" s="49"/>
      <c r="S509" s="65">
        <f t="shared" si="210"/>
        <v>0</v>
      </c>
    </row>
    <row r="510" spans="1:19">
      <c r="A510" s="15"/>
      <c r="B510" s="16">
        <v>472715</v>
      </c>
      <c r="C510" s="17" t="s">
        <v>416</v>
      </c>
      <c r="D510" s="85">
        <v>90000</v>
      </c>
      <c r="E510" s="69"/>
      <c r="F510" s="19"/>
      <c r="G510" s="19">
        <v>80000</v>
      </c>
      <c r="H510" s="19"/>
      <c r="I510" s="19"/>
      <c r="J510" s="19"/>
      <c r="K510" s="19"/>
      <c r="L510" s="19"/>
      <c r="M510" s="19"/>
      <c r="N510" s="19"/>
      <c r="O510" s="49"/>
      <c r="P510" s="65">
        <f t="shared" si="209"/>
        <v>80000</v>
      </c>
      <c r="Q510" s="49"/>
      <c r="R510" s="49"/>
      <c r="S510" s="65">
        <f t="shared" si="210"/>
        <v>80000</v>
      </c>
    </row>
    <row r="511" spans="1:19" ht="38.25" hidden="1">
      <c r="A511" s="15"/>
      <c r="B511" s="16">
        <v>472717</v>
      </c>
      <c r="C511" s="17" t="s">
        <v>417</v>
      </c>
      <c r="D511" s="85"/>
      <c r="E511" s="69"/>
      <c r="F511" s="19"/>
      <c r="G511" s="19"/>
      <c r="H511" s="19"/>
      <c r="I511" s="19"/>
      <c r="J511" s="19"/>
      <c r="K511" s="19"/>
      <c r="L511" s="19"/>
      <c r="M511" s="19"/>
      <c r="N511" s="19"/>
      <c r="O511" s="49"/>
      <c r="P511" s="65">
        <f t="shared" si="209"/>
        <v>0</v>
      </c>
      <c r="Q511" s="49"/>
      <c r="R511" s="49"/>
      <c r="S511" s="65">
        <f t="shared" si="210"/>
        <v>0</v>
      </c>
    </row>
    <row r="512" spans="1:19" ht="25.5" hidden="1">
      <c r="A512" s="15"/>
      <c r="B512" s="16">
        <v>472718</v>
      </c>
      <c r="C512" s="17" t="s">
        <v>418</v>
      </c>
      <c r="D512" s="85"/>
      <c r="E512" s="69"/>
      <c r="F512" s="19"/>
      <c r="G512" s="19"/>
      <c r="H512" s="19"/>
      <c r="I512" s="19"/>
      <c r="J512" s="19"/>
      <c r="K512" s="19"/>
      <c r="L512" s="19"/>
      <c r="M512" s="19"/>
      <c r="N512" s="19"/>
      <c r="O512" s="49"/>
      <c r="P512" s="65">
        <f t="shared" si="209"/>
        <v>0</v>
      </c>
      <c r="Q512" s="49"/>
      <c r="R512" s="49"/>
      <c r="S512" s="65">
        <f t="shared" si="210"/>
        <v>0</v>
      </c>
    </row>
    <row r="513" spans="1:19" ht="63.75" hidden="1">
      <c r="A513" s="15"/>
      <c r="B513" s="16">
        <v>472719</v>
      </c>
      <c r="C513" s="17" t="s">
        <v>419</v>
      </c>
      <c r="D513" s="85"/>
      <c r="E513" s="69"/>
      <c r="F513" s="19"/>
      <c r="G513" s="19"/>
      <c r="H513" s="19"/>
      <c r="I513" s="19"/>
      <c r="J513" s="19"/>
      <c r="K513" s="19"/>
      <c r="L513" s="19"/>
      <c r="M513" s="19"/>
      <c r="N513" s="19"/>
      <c r="O513" s="49"/>
      <c r="P513" s="65">
        <f t="shared" si="209"/>
        <v>0</v>
      </c>
      <c r="Q513" s="49"/>
      <c r="R513" s="49"/>
      <c r="S513" s="65">
        <f t="shared" si="210"/>
        <v>0</v>
      </c>
    </row>
    <row r="514" spans="1:19" hidden="1">
      <c r="A514" s="15"/>
      <c r="B514" s="16">
        <v>472720</v>
      </c>
      <c r="C514" s="17" t="s">
        <v>420</v>
      </c>
      <c r="D514" s="84">
        <f>SUM(D515)</f>
        <v>0</v>
      </c>
      <c r="E514" s="68">
        <f t="shared" ref="E514:O514" si="216">SUM(E515)</f>
        <v>0</v>
      </c>
      <c r="F514" s="18">
        <f t="shared" si="216"/>
        <v>0</v>
      </c>
      <c r="G514" s="18">
        <f t="shared" si="216"/>
        <v>0</v>
      </c>
      <c r="H514" s="18">
        <f t="shared" si="216"/>
        <v>0</v>
      </c>
      <c r="I514" s="18">
        <f t="shared" si="216"/>
        <v>0</v>
      </c>
      <c r="J514" s="18">
        <f t="shared" si="216"/>
        <v>0</v>
      </c>
      <c r="K514" s="18">
        <f t="shared" si="216"/>
        <v>0</v>
      </c>
      <c r="L514" s="18">
        <f t="shared" si="216"/>
        <v>0</v>
      </c>
      <c r="M514" s="18">
        <f t="shared" si="216"/>
        <v>0</v>
      </c>
      <c r="N514" s="18">
        <f t="shared" si="216"/>
        <v>0</v>
      </c>
      <c r="O514" s="48">
        <f t="shared" si="216"/>
        <v>0</v>
      </c>
      <c r="P514" s="65">
        <f t="shared" si="209"/>
        <v>0</v>
      </c>
      <c r="Q514" s="48">
        <f>SUM(Q515)</f>
        <v>0</v>
      </c>
      <c r="R514" s="48">
        <f>SUM(R515)</f>
        <v>0</v>
      </c>
      <c r="S514" s="65">
        <f t="shared" si="210"/>
        <v>0</v>
      </c>
    </row>
    <row r="515" spans="1:19" ht="32.25" hidden="1" customHeight="1">
      <c r="A515" s="15"/>
      <c r="B515" s="16">
        <v>472721</v>
      </c>
      <c r="C515" s="17" t="s">
        <v>594</v>
      </c>
      <c r="D515" s="85"/>
      <c r="E515" s="69"/>
      <c r="F515" s="19"/>
      <c r="G515" s="19"/>
      <c r="H515" s="19"/>
      <c r="I515" s="19"/>
      <c r="J515" s="19"/>
      <c r="K515" s="19"/>
      <c r="L515" s="19"/>
      <c r="M515" s="19"/>
      <c r="N515" s="19"/>
      <c r="O515" s="49"/>
      <c r="P515" s="65">
        <f t="shared" si="209"/>
        <v>0</v>
      </c>
      <c r="Q515" s="49"/>
      <c r="R515" s="49"/>
      <c r="S515" s="65">
        <f t="shared" si="210"/>
        <v>0</v>
      </c>
    </row>
    <row r="516" spans="1:19" ht="25.5" hidden="1">
      <c r="A516" s="11"/>
      <c r="B516" s="12">
        <v>472800</v>
      </c>
      <c r="C516" s="13" t="s">
        <v>421</v>
      </c>
      <c r="D516" s="83">
        <f>SUM(D517)</f>
        <v>0</v>
      </c>
      <c r="E516" s="67">
        <f t="shared" ref="E516:O517" si="217">SUM(E517)</f>
        <v>0</v>
      </c>
      <c r="F516" s="14">
        <f t="shared" si="217"/>
        <v>0</v>
      </c>
      <c r="G516" s="14">
        <f t="shared" si="217"/>
        <v>0</v>
      </c>
      <c r="H516" s="14">
        <f t="shared" si="217"/>
        <v>0</v>
      </c>
      <c r="I516" s="14">
        <f t="shared" si="217"/>
        <v>0</v>
      </c>
      <c r="J516" s="14">
        <f t="shared" si="217"/>
        <v>0</v>
      </c>
      <c r="K516" s="14">
        <f t="shared" si="217"/>
        <v>0</v>
      </c>
      <c r="L516" s="14">
        <f t="shared" si="217"/>
        <v>0</v>
      </c>
      <c r="M516" s="14">
        <f t="shared" si="217"/>
        <v>0</v>
      </c>
      <c r="N516" s="14">
        <f t="shared" si="217"/>
        <v>0</v>
      </c>
      <c r="O516" s="47">
        <f t="shared" si="217"/>
        <v>0</v>
      </c>
      <c r="P516" s="65">
        <f t="shared" si="209"/>
        <v>0</v>
      </c>
      <c r="Q516" s="47">
        <f>SUM(Q517)</f>
        <v>0</v>
      </c>
      <c r="R516" s="47">
        <f>SUM(R517)</f>
        <v>0</v>
      </c>
      <c r="S516" s="65">
        <f t="shared" si="210"/>
        <v>0</v>
      </c>
    </row>
    <row r="517" spans="1:19" ht="25.5" hidden="1">
      <c r="A517" s="15"/>
      <c r="B517" s="16">
        <v>472810</v>
      </c>
      <c r="C517" s="17" t="s">
        <v>422</v>
      </c>
      <c r="D517" s="84">
        <f>SUM(D518)</f>
        <v>0</v>
      </c>
      <c r="E517" s="68">
        <f t="shared" si="217"/>
        <v>0</v>
      </c>
      <c r="F517" s="18">
        <f t="shared" si="217"/>
        <v>0</v>
      </c>
      <c r="G517" s="18">
        <f t="shared" si="217"/>
        <v>0</v>
      </c>
      <c r="H517" s="18">
        <f t="shared" si="217"/>
        <v>0</v>
      </c>
      <c r="I517" s="18">
        <f t="shared" si="217"/>
        <v>0</v>
      </c>
      <c r="J517" s="18">
        <f t="shared" si="217"/>
        <v>0</v>
      </c>
      <c r="K517" s="18">
        <f t="shared" si="217"/>
        <v>0</v>
      </c>
      <c r="L517" s="18">
        <f t="shared" si="217"/>
        <v>0</v>
      </c>
      <c r="M517" s="18">
        <f t="shared" si="217"/>
        <v>0</v>
      </c>
      <c r="N517" s="18">
        <f t="shared" si="217"/>
        <v>0</v>
      </c>
      <c r="O517" s="48">
        <f t="shared" si="217"/>
        <v>0</v>
      </c>
      <c r="P517" s="65">
        <f t="shared" si="209"/>
        <v>0</v>
      </c>
      <c r="Q517" s="48">
        <f>SUM(Q518)</f>
        <v>0</v>
      </c>
      <c r="R517" s="48">
        <f>SUM(R518)</f>
        <v>0</v>
      </c>
      <c r="S517" s="65">
        <f t="shared" si="210"/>
        <v>0</v>
      </c>
    </row>
    <row r="518" spans="1:19" ht="38.25" hidden="1">
      <c r="A518" s="15"/>
      <c r="B518" s="16">
        <v>472811</v>
      </c>
      <c r="C518" s="17" t="s">
        <v>423</v>
      </c>
      <c r="D518" s="85"/>
      <c r="E518" s="69"/>
      <c r="F518" s="19"/>
      <c r="G518" s="19"/>
      <c r="H518" s="19"/>
      <c r="I518" s="19"/>
      <c r="J518" s="19"/>
      <c r="K518" s="19"/>
      <c r="L518" s="19"/>
      <c r="M518" s="19"/>
      <c r="N518" s="19"/>
      <c r="O518" s="49"/>
      <c r="P518" s="65">
        <f t="shared" si="209"/>
        <v>0</v>
      </c>
      <c r="Q518" s="49"/>
      <c r="R518" s="49"/>
      <c r="S518" s="65">
        <f t="shared" si="210"/>
        <v>0</v>
      </c>
    </row>
    <row r="519" spans="1:19" hidden="1">
      <c r="A519" s="11"/>
      <c r="B519" s="12">
        <v>472900</v>
      </c>
      <c r="C519" s="13" t="s">
        <v>424</v>
      </c>
      <c r="D519" s="83">
        <f>SUM(D520)</f>
        <v>0</v>
      </c>
      <c r="E519" s="67">
        <f t="shared" ref="E519:O520" si="218">SUM(E520)</f>
        <v>0</v>
      </c>
      <c r="F519" s="14">
        <f t="shared" si="218"/>
        <v>0</v>
      </c>
      <c r="G519" s="14">
        <f t="shared" si="218"/>
        <v>0</v>
      </c>
      <c r="H519" s="14">
        <f t="shared" si="218"/>
        <v>0</v>
      </c>
      <c r="I519" s="14">
        <f t="shared" si="218"/>
        <v>0</v>
      </c>
      <c r="J519" s="14">
        <f t="shared" si="218"/>
        <v>0</v>
      </c>
      <c r="K519" s="14">
        <f t="shared" si="218"/>
        <v>0</v>
      </c>
      <c r="L519" s="14">
        <f t="shared" si="218"/>
        <v>0</v>
      </c>
      <c r="M519" s="14">
        <f t="shared" si="218"/>
        <v>0</v>
      </c>
      <c r="N519" s="14">
        <f t="shared" si="218"/>
        <v>0</v>
      </c>
      <c r="O519" s="47">
        <f t="shared" si="218"/>
        <v>0</v>
      </c>
      <c r="P519" s="65">
        <f t="shared" si="209"/>
        <v>0</v>
      </c>
      <c r="Q519" s="47">
        <f>SUM(Q520)</f>
        <v>0</v>
      </c>
      <c r="R519" s="47">
        <f>SUM(R520)</f>
        <v>0</v>
      </c>
      <c r="S519" s="65">
        <f t="shared" si="210"/>
        <v>0</v>
      </c>
    </row>
    <row r="520" spans="1:19" hidden="1">
      <c r="A520" s="15"/>
      <c r="B520" s="16">
        <v>472930</v>
      </c>
      <c r="C520" s="17" t="s">
        <v>425</v>
      </c>
      <c r="D520" s="84">
        <f>SUM(D521)</f>
        <v>0</v>
      </c>
      <c r="E520" s="68">
        <f t="shared" si="218"/>
        <v>0</v>
      </c>
      <c r="F520" s="18">
        <f t="shared" si="218"/>
        <v>0</v>
      </c>
      <c r="G520" s="18">
        <f t="shared" si="218"/>
        <v>0</v>
      </c>
      <c r="H520" s="18">
        <f t="shared" si="218"/>
        <v>0</v>
      </c>
      <c r="I520" s="18">
        <f t="shared" si="218"/>
        <v>0</v>
      </c>
      <c r="J520" s="18">
        <f t="shared" si="218"/>
        <v>0</v>
      </c>
      <c r="K520" s="18">
        <f t="shared" si="218"/>
        <v>0</v>
      </c>
      <c r="L520" s="18">
        <f t="shared" si="218"/>
        <v>0</v>
      </c>
      <c r="M520" s="18">
        <f t="shared" si="218"/>
        <v>0</v>
      </c>
      <c r="N520" s="18">
        <f t="shared" si="218"/>
        <v>0</v>
      </c>
      <c r="O520" s="48">
        <f t="shared" si="218"/>
        <v>0</v>
      </c>
      <c r="P520" s="65">
        <f t="shared" si="209"/>
        <v>0</v>
      </c>
      <c r="Q520" s="48">
        <f>SUM(Q521)</f>
        <v>0</v>
      </c>
      <c r="R520" s="48">
        <f>SUM(R521)</f>
        <v>0</v>
      </c>
      <c r="S520" s="65">
        <f t="shared" si="210"/>
        <v>0</v>
      </c>
    </row>
    <row r="521" spans="1:19" ht="25.5" hidden="1">
      <c r="A521" s="15"/>
      <c r="B521" s="16">
        <v>472931</v>
      </c>
      <c r="C521" s="17" t="s">
        <v>426</v>
      </c>
      <c r="D521" s="85"/>
      <c r="E521" s="69"/>
      <c r="F521" s="19"/>
      <c r="G521" s="19"/>
      <c r="H521" s="19"/>
      <c r="I521" s="19"/>
      <c r="J521" s="19"/>
      <c r="K521" s="19"/>
      <c r="L521" s="19"/>
      <c r="M521" s="19"/>
      <c r="N521" s="19"/>
      <c r="O521" s="49"/>
      <c r="P521" s="65">
        <f t="shared" si="209"/>
        <v>0</v>
      </c>
      <c r="Q521" s="49"/>
      <c r="R521" s="49"/>
      <c r="S521" s="65">
        <f t="shared" si="210"/>
        <v>0</v>
      </c>
    </row>
    <row r="522" spans="1:19" ht="25.5" hidden="1">
      <c r="A522" s="11"/>
      <c r="B522" s="12">
        <v>481000</v>
      </c>
      <c r="C522" s="21" t="s">
        <v>427</v>
      </c>
      <c r="D522" s="83">
        <f>SUM(D523,D528)</f>
        <v>0</v>
      </c>
      <c r="E522" s="67">
        <f t="shared" ref="E522:O522" si="219">SUM(E523,E528)</f>
        <v>0</v>
      </c>
      <c r="F522" s="14">
        <f t="shared" si="219"/>
        <v>0</v>
      </c>
      <c r="G522" s="14">
        <f t="shared" si="219"/>
        <v>0</v>
      </c>
      <c r="H522" s="14">
        <f t="shared" si="219"/>
        <v>0</v>
      </c>
      <c r="I522" s="14">
        <f t="shared" si="219"/>
        <v>0</v>
      </c>
      <c r="J522" s="14">
        <f t="shared" si="219"/>
        <v>0</v>
      </c>
      <c r="K522" s="14">
        <f t="shared" si="219"/>
        <v>0</v>
      </c>
      <c r="L522" s="14">
        <f t="shared" si="219"/>
        <v>0</v>
      </c>
      <c r="M522" s="14">
        <f t="shared" si="219"/>
        <v>0</v>
      </c>
      <c r="N522" s="14">
        <f t="shared" si="219"/>
        <v>0</v>
      </c>
      <c r="O522" s="47">
        <f t="shared" si="219"/>
        <v>0</v>
      </c>
      <c r="P522" s="65">
        <f t="shared" si="209"/>
        <v>0</v>
      </c>
      <c r="Q522" s="47">
        <f>SUM(Q523,Q528)</f>
        <v>0</v>
      </c>
      <c r="R522" s="47">
        <f>SUM(R523,R528)</f>
        <v>0</v>
      </c>
      <c r="S522" s="65">
        <f t="shared" si="210"/>
        <v>0</v>
      </c>
    </row>
    <row r="523" spans="1:19" ht="38.25" hidden="1">
      <c r="A523" s="11"/>
      <c r="B523" s="12">
        <v>481100</v>
      </c>
      <c r="C523" s="13" t="s">
        <v>428</v>
      </c>
      <c r="D523" s="83">
        <f>SUM(D524,D526)</f>
        <v>0</v>
      </c>
      <c r="E523" s="67">
        <f t="shared" ref="E523:O523" si="220">SUM(E524,E526)</f>
        <v>0</v>
      </c>
      <c r="F523" s="14">
        <f t="shared" si="220"/>
        <v>0</v>
      </c>
      <c r="G523" s="14">
        <f t="shared" si="220"/>
        <v>0</v>
      </c>
      <c r="H523" s="14">
        <f t="shared" si="220"/>
        <v>0</v>
      </c>
      <c r="I523" s="14">
        <f t="shared" si="220"/>
        <v>0</v>
      </c>
      <c r="J523" s="14">
        <f t="shared" si="220"/>
        <v>0</v>
      </c>
      <c r="K523" s="14">
        <f t="shared" si="220"/>
        <v>0</v>
      </c>
      <c r="L523" s="14">
        <f t="shared" si="220"/>
        <v>0</v>
      </c>
      <c r="M523" s="14">
        <f t="shared" si="220"/>
        <v>0</v>
      </c>
      <c r="N523" s="14">
        <f t="shared" si="220"/>
        <v>0</v>
      </c>
      <c r="O523" s="47">
        <f t="shared" si="220"/>
        <v>0</v>
      </c>
      <c r="P523" s="65">
        <f t="shared" si="209"/>
        <v>0</v>
      </c>
      <c r="Q523" s="47">
        <f>SUM(Q524,Q526)</f>
        <v>0</v>
      </c>
      <c r="R523" s="47">
        <f>SUM(R524,R526)</f>
        <v>0</v>
      </c>
      <c r="S523" s="65">
        <f t="shared" si="210"/>
        <v>0</v>
      </c>
    </row>
    <row r="524" spans="1:19" ht="38.25" hidden="1">
      <c r="A524" s="11"/>
      <c r="B524" s="16">
        <v>481120</v>
      </c>
      <c r="C524" s="17" t="s">
        <v>429</v>
      </c>
      <c r="D524" s="84">
        <f>SUM(D525)</f>
        <v>0</v>
      </c>
      <c r="E524" s="68">
        <f t="shared" ref="E524:O524" si="221">SUM(E525)</f>
        <v>0</v>
      </c>
      <c r="F524" s="18">
        <f t="shared" si="221"/>
        <v>0</v>
      </c>
      <c r="G524" s="18">
        <f t="shared" si="221"/>
        <v>0</v>
      </c>
      <c r="H524" s="18">
        <f t="shared" si="221"/>
        <v>0</v>
      </c>
      <c r="I524" s="18">
        <f t="shared" si="221"/>
        <v>0</v>
      </c>
      <c r="J524" s="18">
        <f t="shared" si="221"/>
        <v>0</v>
      </c>
      <c r="K524" s="18">
        <f t="shared" si="221"/>
        <v>0</v>
      </c>
      <c r="L524" s="18">
        <f t="shared" si="221"/>
        <v>0</v>
      </c>
      <c r="M524" s="18">
        <f t="shared" si="221"/>
        <v>0</v>
      </c>
      <c r="N524" s="18">
        <f t="shared" si="221"/>
        <v>0</v>
      </c>
      <c r="O524" s="48">
        <f t="shared" si="221"/>
        <v>0</v>
      </c>
      <c r="P524" s="65">
        <f t="shared" si="209"/>
        <v>0</v>
      </c>
      <c r="Q524" s="48">
        <f>SUM(Q525)</f>
        <v>0</v>
      </c>
      <c r="R524" s="48">
        <f>SUM(R525)</f>
        <v>0</v>
      </c>
      <c r="S524" s="65">
        <f t="shared" si="210"/>
        <v>0</v>
      </c>
    </row>
    <row r="525" spans="1:19" ht="63.75" hidden="1">
      <c r="A525" s="11"/>
      <c r="B525" s="16">
        <v>481121</v>
      </c>
      <c r="C525" s="17" t="s">
        <v>430</v>
      </c>
      <c r="D525" s="93"/>
      <c r="E525" s="77"/>
      <c r="F525" s="32"/>
      <c r="G525" s="32"/>
      <c r="H525" s="32"/>
      <c r="I525" s="32"/>
      <c r="J525" s="32"/>
      <c r="K525" s="32"/>
      <c r="L525" s="32"/>
      <c r="M525" s="32"/>
      <c r="N525" s="32"/>
      <c r="O525" s="58"/>
      <c r="P525" s="65">
        <f t="shared" si="209"/>
        <v>0</v>
      </c>
      <c r="Q525" s="58"/>
      <c r="R525" s="58"/>
      <c r="S525" s="65">
        <f t="shared" si="210"/>
        <v>0</v>
      </c>
    </row>
    <row r="526" spans="1:19" hidden="1">
      <c r="A526" s="15"/>
      <c r="B526" s="16">
        <v>481130</v>
      </c>
      <c r="C526" s="17" t="s">
        <v>431</v>
      </c>
      <c r="D526" s="84">
        <f>SUM(D527)</f>
        <v>0</v>
      </c>
      <c r="E526" s="68">
        <f t="shared" ref="E526:O526" si="222">SUM(E527)</f>
        <v>0</v>
      </c>
      <c r="F526" s="18">
        <f t="shared" si="222"/>
        <v>0</v>
      </c>
      <c r="G526" s="18">
        <f t="shared" si="222"/>
        <v>0</v>
      </c>
      <c r="H526" s="18">
        <f t="shared" si="222"/>
        <v>0</v>
      </c>
      <c r="I526" s="18">
        <f t="shared" si="222"/>
        <v>0</v>
      </c>
      <c r="J526" s="18">
        <f t="shared" si="222"/>
        <v>0</v>
      </c>
      <c r="K526" s="18">
        <f t="shared" si="222"/>
        <v>0</v>
      </c>
      <c r="L526" s="18">
        <f t="shared" si="222"/>
        <v>0</v>
      </c>
      <c r="M526" s="18">
        <f t="shared" si="222"/>
        <v>0</v>
      </c>
      <c r="N526" s="18">
        <f t="shared" si="222"/>
        <v>0</v>
      </c>
      <c r="O526" s="48">
        <f t="shared" si="222"/>
        <v>0</v>
      </c>
      <c r="P526" s="65">
        <f t="shared" si="209"/>
        <v>0</v>
      </c>
      <c r="Q526" s="48">
        <f>SUM(Q527)</f>
        <v>0</v>
      </c>
      <c r="R526" s="48">
        <f>SUM(R527)</f>
        <v>0</v>
      </c>
      <c r="S526" s="65">
        <f t="shared" si="210"/>
        <v>0</v>
      </c>
    </row>
    <row r="527" spans="1:19" ht="25.5" hidden="1">
      <c r="A527" s="15"/>
      <c r="B527" s="16">
        <v>481131</v>
      </c>
      <c r="C527" s="17" t="s">
        <v>432</v>
      </c>
      <c r="D527" s="85"/>
      <c r="E527" s="69"/>
      <c r="F527" s="19"/>
      <c r="G527" s="19"/>
      <c r="H527" s="19"/>
      <c r="I527" s="19"/>
      <c r="J527" s="19"/>
      <c r="K527" s="19"/>
      <c r="L527" s="19"/>
      <c r="M527" s="19"/>
      <c r="N527" s="19"/>
      <c r="O527" s="49"/>
      <c r="P527" s="65">
        <f t="shared" si="209"/>
        <v>0</v>
      </c>
      <c r="Q527" s="49"/>
      <c r="R527" s="49"/>
      <c r="S527" s="65">
        <f t="shared" si="210"/>
        <v>0</v>
      </c>
    </row>
    <row r="528" spans="1:19" ht="25.5" hidden="1">
      <c r="A528" s="11"/>
      <c r="B528" s="12">
        <v>481900</v>
      </c>
      <c r="C528" s="13" t="s">
        <v>433</v>
      </c>
      <c r="D528" s="83">
        <f>SUM(D529,D533,,D531,D536,D538)</f>
        <v>0</v>
      </c>
      <c r="E528" s="67">
        <f t="shared" ref="E528:O528" si="223">SUM(E529,E533,,E531,E536,E538)</f>
        <v>0</v>
      </c>
      <c r="F528" s="14">
        <f t="shared" si="223"/>
        <v>0</v>
      </c>
      <c r="G528" s="14">
        <f t="shared" si="223"/>
        <v>0</v>
      </c>
      <c r="H528" s="14">
        <f t="shared" si="223"/>
        <v>0</v>
      </c>
      <c r="I528" s="14">
        <f t="shared" si="223"/>
        <v>0</v>
      </c>
      <c r="J528" s="14">
        <f t="shared" si="223"/>
        <v>0</v>
      </c>
      <c r="K528" s="14">
        <f t="shared" si="223"/>
        <v>0</v>
      </c>
      <c r="L528" s="14">
        <f t="shared" si="223"/>
        <v>0</v>
      </c>
      <c r="M528" s="14">
        <f t="shared" si="223"/>
        <v>0</v>
      </c>
      <c r="N528" s="14">
        <f t="shared" si="223"/>
        <v>0</v>
      </c>
      <c r="O528" s="47">
        <f t="shared" si="223"/>
        <v>0</v>
      </c>
      <c r="P528" s="65">
        <f t="shared" si="209"/>
        <v>0</v>
      </c>
      <c r="Q528" s="47">
        <f>SUM(Q529,Q533,,Q531,Q536,Q538)</f>
        <v>0</v>
      </c>
      <c r="R528" s="47">
        <f>SUM(R529,R533,,R531,R536,R538)</f>
        <v>0</v>
      </c>
      <c r="S528" s="65">
        <f t="shared" si="210"/>
        <v>0</v>
      </c>
    </row>
    <row r="529" spans="1:19" ht="25.5" hidden="1">
      <c r="A529" s="15"/>
      <c r="B529" s="16">
        <v>481910</v>
      </c>
      <c r="C529" s="17" t="s">
        <v>434</v>
      </c>
      <c r="D529" s="84">
        <f>SUM(D530)</f>
        <v>0</v>
      </c>
      <c r="E529" s="68">
        <f t="shared" ref="E529:O529" si="224">SUM(E530)</f>
        <v>0</v>
      </c>
      <c r="F529" s="18">
        <f t="shared" si="224"/>
        <v>0</v>
      </c>
      <c r="G529" s="18">
        <f t="shared" si="224"/>
        <v>0</v>
      </c>
      <c r="H529" s="18">
        <f t="shared" si="224"/>
        <v>0</v>
      </c>
      <c r="I529" s="18">
        <f t="shared" si="224"/>
        <v>0</v>
      </c>
      <c r="J529" s="18">
        <f t="shared" si="224"/>
        <v>0</v>
      </c>
      <c r="K529" s="18">
        <f t="shared" si="224"/>
        <v>0</v>
      </c>
      <c r="L529" s="18">
        <f t="shared" si="224"/>
        <v>0</v>
      </c>
      <c r="M529" s="18">
        <f t="shared" si="224"/>
        <v>0</v>
      </c>
      <c r="N529" s="18">
        <f t="shared" si="224"/>
        <v>0</v>
      </c>
      <c r="O529" s="48">
        <f t="shared" si="224"/>
        <v>0</v>
      </c>
      <c r="P529" s="65">
        <f t="shared" si="209"/>
        <v>0</v>
      </c>
      <c r="Q529" s="48">
        <f>SUM(Q530)</f>
        <v>0</v>
      </c>
      <c r="R529" s="48">
        <f>SUM(R530)</f>
        <v>0</v>
      </c>
      <c r="S529" s="65">
        <f t="shared" si="210"/>
        <v>0</v>
      </c>
    </row>
    <row r="530" spans="1:19" ht="25.5" hidden="1">
      <c r="A530" s="15"/>
      <c r="B530" s="16">
        <v>481911</v>
      </c>
      <c r="C530" s="17" t="s">
        <v>435</v>
      </c>
      <c r="D530" s="85"/>
      <c r="E530" s="69"/>
      <c r="F530" s="19"/>
      <c r="G530" s="19"/>
      <c r="H530" s="19"/>
      <c r="I530" s="19"/>
      <c r="J530" s="19"/>
      <c r="K530" s="19"/>
      <c r="L530" s="19"/>
      <c r="M530" s="19"/>
      <c r="N530" s="19"/>
      <c r="O530" s="49"/>
      <c r="P530" s="65">
        <f t="shared" si="209"/>
        <v>0</v>
      </c>
      <c r="Q530" s="49"/>
      <c r="R530" s="49"/>
      <c r="S530" s="65">
        <f t="shared" si="210"/>
        <v>0</v>
      </c>
    </row>
    <row r="531" spans="1:19" hidden="1">
      <c r="A531" s="15"/>
      <c r="B531" s="16">
        <v>481930</v>
      </c>
      <c r="C531" s="17" t="s">
        <v>436</v>
      </c>
      <c r="D531" s="86">
        <f>SUM(D532)</f>
        <v>0</v>
      </c>
      <c r="E531" s="70">
        <f t="shared" ref="E531:O531" si="225">SUM(E532)</f>
        <v>0</v>
      </c>
      <c r="F531" s="20">
        <f t="shared" si="225"/>
        <v>0</v>
      </c>
      <c r="G531" s="20">
        <f t="shared" si="225"/>
        <v>0</v>
      </c>
      <c r="H531" s="20">
        <f t="shared" si="225"/>
        <v>0</v>
      </c>
      <c r="I531" s="20">
        <f t="shared" si="225"/>
        <v>0</v>
      </c>
      <c r="J531" s="20">
        <f t="shared" si="225"/>
        <v>0</v>
      </c>
      <c r="K531" s="20">
        <f t="shared" si="225"/>
        <v>0</v>
      </c>
      <c r="L531" s="20">
        <f t="shared" si="225"/>
        <v>0</v>
      </c>
      <c r="M531" s="20">
        <f t="shared" si="225"/>
        <v>0</v>
      </c>
      <c r="N531" s="20">
        <f t="shared" si="225"/>
        <v>0</v>
      </c>
      <c r="O531" s="50">
        <f t="shared" si="225"/>
        <v>0</v>
      </c>
      <c r="P531" s="65">
        <f t="shared" si="209"/>
        <v>0</v>
      </c>
      <c r="Q531" s="50">
        <f>SUM(Q532)</f>
        <v>0</v>
      </c>
      <c r="R531" s="50">
        <f>SUM(R532)</f>
        <v>0</v>
      </c>
      <c r="S531" s="65">
        <f t="shared" si="210"/>
        <v>0</v>
      </c>
    </row>
    <row r="532" spans="1:19" hidden="1">
      <c r="A532" s="15"/>
      <c r="B532" s="16">
        <v>481931</v>
      </c>
      <c r="C532" s="17" t="s">
        <v>436</v>
      </c>
      <c r="D532" s="85"/>
      <c r="E532" s="69"/>
      <c r="F532" s="19"/>
      <c r="G532" s="19"/>
      <c r="H532" s="19"/>
      <c r="I532" s="19"/>
      <c r="J532" s="19"/>
      <c r="K532" s="19"/>
      <c r="L532" s="19"/>
      <c r="M532" s="19"/>
      <c r="N532" s="19"/>
      <c r="O532" s="49"/>
      <c r="P532" s="65">
        <f t="shared" si="209"/>
        <v>0</v>
      </c>
      <c r="Q532" s="49"/>
      <c r="R532" s="49"/>
      <c r="S532" s="65">
        <f t="shared" si="210"/>
        <v>0</v>
      </c>
    </row>
    <row r="533" spans="1:19" ht="25.5" hidden="1">
      <c r="A533" s="15"/>
      <c r="B533" s="16">
        <v>481940</v>
      </c>
      <c r="C533" s="17" t="s">
        <v>437</v>
      </c>
      <c r="D533" s="84">
        <f>SUM(D534:D535)</f>
        <v>0</v>
      </c>
      <c r="E533" s="68">
        <f t="shared" ref="E533:O533" si="226">SUM(E534:E535)</f>
        <v>0</v>
      </c>
      <c r="F533" s="18">
        <f t="shared" si="226"/>
        <v>0</v>
      </c>
      <c r="G533" s="18">
        <f t="shared" si="226"/>
        <v>0</v>
      </c>
      <c r="H533" s="18">
        <f t="shared" si="226"/>
        <v>0</v>
      </c>
      <c r="I533" s="18">
        <f t="shared" si="226"/>
        <v>0</v>
      </c>
      <c r="J533" s="18">
        <f t="shared" si="226"/>
        <v>0</v>
      </c>
      <c r="K533" s="18">
        <f t="shared" si="226"/>
        <v>0</v>
      </c>
      <c r="L533" s="18">
        <f t="shared" si="226"/>
        <v>0</v>
      </c>
      <c r="M533" s="18">
        <f t="shared" si="226"/>
        <v>0</v>
      </c>
      <c r="N533" s="18">
        <f t="shared" si="226"/>
        <v>0</v>
      </c>
      <c r="O533" s="48">
        <f t="shared" si="226"/>
        <v>0</v>
      </c>
      <c r="P533" s="65">
        <f t="shared" si="209"/>
        <v>0</v>
      </c>
      <c r="Q533" s="48">
        <f>SUM(Q534:Q535)</f>
        <v>0</v>
      </c>
      <c r="R533" s="48">
        <f>SUM(R534:R535)</f>
        <v>0</v>
      </c>
      <c r="S533" s="65">
        <f t="shared" si="210"/>
        <v>0</v>
      </c>
    </row>
    <row r="534" spans="1:19" ht="25.5" hidden="1">
      <c r="A534" s="15"/>
      <c r="B534" s="16">
        <v>481941</v>
      </c>
      <c r="C534" s="17" t="s">
        <v>438</v>
      </c>
      <c r="D534" s="85"/>
      <c r="E534" s="69"/>
      <c r="F534" s="19"/>
      <c r="G534" s="19"/>
      <c r="H534" s="19"/>
      <c r="I534" s="19"/>
      <c r="J534" s="19"/>
      <c r="K534" s="19"/>
      <c r="L534" s="19"/>
      <c r="M534" s="19"/>
      <c r="N534" s="19"/>
      <c r="O534" s="49"/>
      <c r="P534" s="65">
        <f t="shared" si="209"/>
        <v>0</v>
      </c>
      <c r="Q534" s="49"/>
      <c r="R534" s="49"/>
      <c r="S534" s="65">
        <f t="shared" si="210"/>
        <v>0</v>
      </c>
    </row>
    <row r="535" spans="1:19" hidden="1">
      <c r="A535" s="15"/>
      <c r="B535" s="16">
        <v>481942</v>
      </c>
      <c r="C535" s="17" t="s">
        <v>439</v>
      </c>
      <c r="D535" s="85"/>
      <c r="E535" s="69"/>
      <c r="F535" s="19"/>
      <c r="G535" s="19"/>
      <c r="H535" s="19"/>
      <c r="I535" s="19"/>
      <c r="J535" s="19"/>
      <c r="K535" s="19"/>
      <c r="L535" s="19"/>
      <c r="M535" s="19"/>
      <c r="N535" s="19"/>
      <c r="O535" s="49"/>
      <c r="P535" s="65">
        <f t="shared" si="209"/>
        <v>0</v>
      </c>
      <c r="Q535" s="49"/>
      <c r="R535" s="49"/>
      <c r="S535" s="65">
        <f t="shared" si="210"/>
        <v>0</v>
      </c>
    </row>
    <row r="536" spans="1:19" hidden="1">
      <c r="A536" s="15"/>
      <c r="B536" s="16">
        <v>481950</v>
      </c>
      <c r="C536" s="17" t="s">
        <v>440</v>
      </c>
      <c r="D536" s="86">
        <f>SUM(D537)</f>
        <v>0</v>
      </c>
      <c r="E536" s="70">
        <f t="shared" ref="E536:O536" si="227">SUM(E537)</f>
        <v>0</v>
      </c>
      <c r="F536" s="20">
        <f t="shared" si="227"/>
        <v>0</v>
      </c>
      <c r="G536" s="20">
        <f t="shared" si="227"/>
        <v>0</v>
      </c>
      <c r="H536" s="20">
        <f t="shared" si="227"/>
        <v>0</v>
      </c>
      <c r="I536" s="20">
        <f t="shared" si="227"/>
        <v>0</v>
      </c>
      <c r="J536" s="20">
        <f t="shared" si="227"/>
        <v>0</v>
      </c>
      <c r="K536" s="20">
        <f t="shared" si="227"/>
        <v>0</v>
      </c>
      <c r="L536" s="20">
        <f t="shared" si="227"/>
        <v>0</v>
      </c>
      <c r="M536" s="20">
        <f t="shared" si="227"/>
        <v>0</v>
      </c>
      <c r="N536" s="20">
        <f t="shared" si="227"/>
        <v>0</v>
      </c>
      <c r="O536" s="50">
        <f t="shared" si="227"/>
        <v>0</v>
      </c>
      <c r="P536" s="65">
        <f t="shared" si="209"/>
        <v>0</v>
      </c>
      <c r="Q536" s="50">
        <f>SUM(Q537)</f>
        <v>0</v>
      </c>
      <c r="R536" s="50">
        <f>SUM(R537)</f>
        <v>0</v>
      </c>
      <c r="S536" s="65">
        <f t="shared" si="210"/>
        <v>0</v>
      </c>
    </row>
    <row r="537" spans="1:19" hidden="1">
      <c r="A537" s="15"/>
      <c r="B537" s="16">
        <v>481951</v>
      </c>
      <c r="C537" s="17" t="s">
        <v>440</v>
      </c>
      <c r="D537" s="85"/>
      <c r="E537" s="69"/>
      <c r="F537" s="19"/>
      <c r="G537" s="19"/>
      <c r="H537" s="19"/>
      <c r="I537" s="19"/>
      <c r="J537" s="19"/>
      <c r="K537" s="19"/>
      <c r="L537" s="19"/>
      <c r="M537" s="19"/>
      <c r="N537" s="19"/>
      <c r="O537" s="49"/>
      <c r="P537" s="65">
        <f t="shared" si="209"/>
        <v>0</v>
      </c>
      <c r="Q537" s="49"/>
      <c r="R537" s="49"/>
      <c r="S537" s="65">
        <f t="shared" si="210"/>
        <v>0</v>
      </c>
    </row>
    <row r="538" spans="1:19" ht="25.5" hidden="1">
      <c r="A538" s="15"/>
      <c r="B538" s="16">
        <v>481990</v>
      </c>
      <c r="C538" s="17" t="s">
        <v>433</v>
      </c>
      <c r="D538" s="84">
        <f>SUM(D539)</f>
        <v>0</v>
      </c>
      <c r="E538" s="68">
        <f t="shared" ref="E538:O538" si="228">SUM(E539)</f>
        <v>0</v>
      </c>
      <c r="F538" s="18">
        <f t="shared" si="228"/>
        <v>0</v>
      </c>
      <c r="G538" s="18">
        <f t="shared" si="228"/>
        <v>0</v>
      </c>
      <c r="H538" s="18">
        <f t="shared" si="228"/>
        <v>0</v>
      </c>
      <c r="I538" s="18">
        <f t="shared" si="228"/>
        <v>0</v>
      </c>
      <c r="J538" s="18">
        <f t="shared" si="228"/>
        <v>0</v>
      </c>
      <c r="K538" s="18">
        <f t="shared" si="228"/>
        <v>0</v>
      </c>
      <c r="L538" s="18">
        <f t="shared" si="228"/>
        <v>0</v>
      </c>
      <c r="M538" s="18">
        <f t="shared" si="228"/>
        <v>0</v>
      </c>
      <c r="N538" s="18">
        <f t="shared" si="228"/>
        <v>0</v>
      </c>
      <c r="O538" s="48">
        <f t="shared" si="228"/>
        <v>0</v>
      </c>
      <c r="P538" s="65">
        <f t="shared" si="209"/>
        <v>0</v>
      </c>
      <c r="Q538" s="48">
        <f>SUM(Q539)</f>
        <v>0</v>
      </c>
      <c r="R538" s="48">
        <f>SUM(R539)</f>
        <v>0</v>
      </c>
      <c r="S538" s="65">
        <f t="shared" si="210"/>
        <v>0</v>
      </c>
    </row>
    <row r="539" spans="1:19" ht="25.5" hidden="1">
      <c r="A539" s="15"/>
      <c r="B539" s="16">
        <v>481991</v>
      </c>
      <c r="C539" s="17" t="s">
        <v>433</v>
      </c>
      <c r="D539" s="85"/>
      <c r="E539" s="69"/>
      <c r="F539" s="19"/>
      <c r="G539" s="19"/>
      <c r="H539" s="19"/>
      <c r="I539" s="19"/>
      <c r="J539" s="19"/>
      <c r="K539" s="19"/>
      <c r="L539" s="19"/>
      <c r="M539" s="19"/>
      <c r="N539" s="19"/>
      <c r="O539" s="49"/>
      <c r="P539" s="65">
        <f t="shared" si="209"/>
        <v>0</v>
      </c>
      <c r="Q539" s="49"/>
      <c r="R539" s="49"/>
      <c r="S539" s="65">
        <f t="shared" si="210"/>
        <v>0</v>
      </c>
    </row>
    <row r="540" spans="1:19" ht="25.5">
      <c r="A540" s="11"/>
      <c r="B540" s="12">
        <v>482000</v>
      </c>
      <c r="C540" s="21" t="s">
        <v>441</v>
      </c>
      <c r="D540" s="83">
        <f>SUM(D541,D551,D560)</f>
        <v>108000</v>
      </c>
      <c r="E540" s="67">
        <f t="shared" ref="E540:O540" si="229">SUM(E541,E551,E560)</f>
        <v>0</v>
      </c>
      <c r="F540" s="14">
        <f t="shared" si="229"/>
        <v>0</v>
      </c>
      <c r="G540" s="14">
        <f t="shared" si="229"/>
        <v>0</v>
      </c>
      <c r="H540" s="14">
        <f t="shared" si="229"/>
        <v>0</v>
      </c>
      <c r="I540" s="14">
        <f t="shared" si="229"/>
        <v>60000</v>
      </c>
      <c r="J540" s="14">
        <f t="shared" si="229"/>
        <v>0</v>
      </c>
      <c r="K540" s="14">
        <f t="shared" si="229"/>
        <v>0</v>
      </c>
      <c r="L540" s="14">
        <f t="shared" si="229"/>
        <v>0</v>
      </c>
      <c r="M540" s="14">
        <f t="shared" si="229"/>
        <v>0</v>
      </c>
      <c r="N540" s="14">
        <f t="shared" si="229"/>
        <v>0</v>
      </c>
      <c r="O540" s="47">
        <f t="shared" si="229"/>
        <v>0</v>
      </c>
      <c r="P540" s="65">
        <f t="shared" si="209"/>
        <v>60000</v>
      </c>
      <c r="Q540" s="47">
        <f>SUM(Q541,Q551,Q560)</f>
        <v>0</v>
      </c>
      <c r="R540" s="47">
        <f>SUM(R541,R551,R560)</f>
        <v>0</v>
      </c>
      <c r="S540" s="65">
        <f t="shared" si="210"/>
        <v>60000</v>
      </c>
    </row>
    <row r="541" spans="1:19">
      <c r="A541" s="11"/>
      <c r="B541" s="37">
        <v>482100</v>
      </c>
      <c r="C541" s="13" t="s">
        <v>442</v>
      </c>
      <c r="D541" s="83">
        <f>SUM(D542,D547,D549,D545)</f>
        <v>42000</v>
      </c>
      <c r="E541" s="113">
        <f t="shared" ref="E541:O541" si="230">SUM(E542,E547,E549,E545)</f>
        <v>0</v>
      </c>
      <c r="F541" s="14">
        <f t="shared" si="230"/>
        <v>0</v>
      </c>
      <c r="G541" s="14">
        <f t="shared" si="230"/>
        <v>0</v>
      </c>
      <c r="H541" s="14">
        <f t="shared" si="230"/>
        <v>0</v>
      </c>
      <c r="I541" s="14">
        <f t="shared" si="230"/>
        <v>30000</v>
      </c>
      <c r="J541" s="14">
        <f t="shared" si="230"/>
        <v>0</v>
      </c>
      <c r="K541" s="14">
        <f t="shared" si="230"/>
        <v>0</v>
      </c>
      <c r="L541" s="14">
        <f t="shared" si="230"/>
        <v>0</v>
      </c>
      <c r="M541" s="14">
        <f t="shared" si="230"/>
        <v>0</v>
      </c>
      <c r="N541" s="14">
        <f t="shared" si="230"/>
        <v>0</v>
      </c>
      <c r="O541" s="114">
        <f t="shared" si="230"/>
        <v>0</v>
      </c>
      <c r="P541" s="65">
        <f t="shared" si="209"/>
        <v>30000</v>
      </c>
      <c r="Q541" s="14">
        <f>SUM(Q542,Q547,Q549,Q545)</f>
        <v>0</v>
      </c>
      <c r="R541" s="14">
        <f>SUM(R542,R547,R549,R545)</f>
        <v>0</v>
      </c>
      <c r="S541" s="65">
        <f t="shared" si="210"/>
        <v>30000</v>
      </c>
    </row>
    <row r="542" spans="1:19">
      <c r="A542" s="15"/>
      <c r="B542" s="38">
        <v>482110</v>
      </c>
      <c r="C542" s="17" t="s">
        <v>443</v>
      </c>
      <c r="D542" s="84">
        <f>SUM(D543:D544)</f>
        <v>0</v>
      </c>
      <c r="E542" s="68">
        <f t="shared" ref="E542:O542" si="231">SUM(E543:E544)</f>
        <v>0</v>
      </c>
      <c r="F542" s="18">
        <f t="shared" si="231"/>
        <v>0</v>
      </c>
      <c r="G542" s="18">
        <f t="shared" si="231"/>
        <v>0</v>
      </c>
      <c r="H542" s="18">
        <f t="shared" si="231"/>
        <v>0</v>
      </c>
      <c r="I542" s="18">
        <f t="shared" si="231"/>
        <v>0</v>
      </c>
      <c r="J542" s="18">
        <f t="shared" si="231"/>
        <v>0</v>
      </c>
      <c r="K542" s="18">
        <f t="shared" si="231"/>
        <v>0</v>
      </c>
      <c r="L542" s="18">
        <f t="shared" si="231"/>
        <v>0</v>
      </c>
      <c r="M542" s="18">
        <f t="shared" si="231"/>
        <v>0</v>
      </c>
      <c r="N542" s="18">
        <f t="shared" si="231"/>
        <v>0</v>
      </c>
      <c r="O542" s="48">
        <f t="shared" si="231"/>
        <v>0</v>
      </c>
      <c r="P542" s="65">
        <f t="shared" si="209"/>
        <v>0</v>
      </c>
      <c r="Q542" s="48">
        <f>SUM(Q543:Q544)</f>
        <v>0</v>
      </c>
      <c r="R542" s="48">
        <f>SUM(R543:R544)</f>
        <v>0</v>
      </c>
      <c r="S542" s="65">
        <f t="shared" si="210"/>
        <v>0</v>
      </c>
    </row>
    <row r="543" spans="1:19">
      <c r="A543" s="15"/>
      <c r="B543" s="16">
        <v>482111</v>
      </c>
      <c r="C543" s="17" t="s">
        <v>444</v>
      </c>
      <c r="D543" s="85"/>
      <c r="E543" s="69"/>
      <c r="F543" s="19"/>
      <c r="G543" s="19"/>
      <c r="H543" s="19"/>
      <c r="I543" s="19"/>
      <c r="J543" s="19"/>
      <c r="K543" s="19"/>
      <c r="L543" s="19"/>
      <c r="M543" s="19"/>
      <c r="N543" s="19"/>
      <c r="O543" s="49"/>
      <c r="P543" s="65">
        <f t="shared" si="209"/>
        <v>0</v>
      </c>
      <c r="Q543" s="49"/>
      <c r="R543" s="49"/>
      <c r="S543" s="65">
        <f t="shared" si="210"/>
        <v>0</v>
      </c>
    </row>
    <row r="544" spans="1:19">
      <c r="A544" s="15"/>
      <c r="B544" s="16">
        <v>482112</v>
      </c>
      <c r="C544" s="17" t="s">
        <v>445</v>
      </c>
      <c r="D544" s="85"/>
      <c r="E544" s="69"/>
      <c r="F544" s="19"/>
      <c r="G544" s="19"/>
      <c r="H544" s="19"/>
      <c r="I544" s="19"/>
      <c r="J544" s="19"/>
      <c r="K544" s="19"/>
      <c r="L544" s="19"/>
      <c r="M544" s="19"/>
      <c r="N544" s="19"/>
      <c r="O544" s="49"/>
      <c r="P544" s="65">
        <f t="shared" si="209"/>
        <v>0</v>
      </c>
      <c r="Q544" s="49"/>
      <c r="R544" s="49"/>
      <c r="S544" s="65">
        <f t="shared" si="210"/>
        <v>0</v>
      </c>
    </row>
    <row r="545" spans="1:19">
      <c r="A545" s="15"/>
      <c r="B545" s="16">
        <v>482120</v>
      </c>
      <c r="C545" s="17" t="s">
        <v>574</v>
      </c>
      <c r="D545" s="86">
        <f>SUM(D546)</f>
        <v>0</v>
      </c>
      <c r="E545" s="105">
        <f t="shared" ref="E545:O545" si="232">SUM(E546)</f>
        <v>0</v>
      </c>
      <c r="F545" s="20">
        <f t="shared" si="232"/>
        <v>0</v>
      </c>
      <c r="G545" s="20">
        <f t="shared" si="232"/>
        <v>0</v>
      </c>
      <c r="H545" s="20">
        <f t="shared" si="232"/>
        <v>0</v>
      </c>
      <c r="I545" s="20">
        <f t="shared" si="232"/>
        <v>0</v>
      </c>
      <c r="J545" s="20">
        <f t="shared" si="232"/>
        <v>0</v>
      </c>
      <c r="K545" s="20">
        <f t="shared" si="232"/>
        <v>0</v>
      </c>
      <c r="L545" s="20">
        <f t="shared" si="232"/>
        <v>0</v>
      </c>
      <c r="M545" s="20">
        <f t="shared" si="232"/>
        <v>0</v>
      </c>
      <c r="N545" s="20">
        <f t="shared" si="232"/>
        <v>0</v>
      </c>
      <c r="O545" s="106">
        <f t="shared" si="232"/>
        <v>0</v>
      </c>
      <c r="P545" s="65">
        <f t="shared" si="209"/>
        <v>0</v>
      </c>
      <c r="Q545" s="20">
        <f>SUM(Q546)</f>
        <v>0</v>
      </c>
      <c r="R545" s="20">
        <f>SUM(R546)</f>
        <v>0</v>
      </c>
      <c r="S545" s="65">
        <f t="shared" si="210"/>
        <v>0</v>
      </c>
    </row>
    <row r="546" spans="1:19">
      <c r="A546" s="15"/>
      <c r="B546" s="16">
        <v>482121</v>
      </c>
      <c r="C546" s="17" t="s">
        <v>575</v>
      </c>
      <c r="D546" s="85"/>
      <c r="E546" s="69"/>
      <c r="F546" s="19"/>
      <c r="G546" s="19"/>
      <c r="H546" s="19"/>
      <c r="I546" s="19"/>
      <c r="J546" s="19"/>
      <c r="K546" s="19"/>
      <c r="L546" s="19"/>
      <c r="M546" s="19"/>
      <c r="N546" s="19"/>
      <c r="O546" s="49"/>
      <c r="P546" s="65">
        <f t="shared" si="209"/>
        <v>0</v>
      </c>
      <c r="Q546" s="49"/>
      <c r="R546" s="49"/>
      <c r="S546" s="65">
        <f t="shared" si="210"/>
        <v>0</v>
      </c>
    </row>
    <row r="547" spans="1:19" ht="25.5">
      <c r="A547" s="15"/>
      <c r="B547" s="16">
        <v>482130</v>
      </c>
      <c r="C547" s="17" t="s">
        <v>446</v>
      </c>
      <c r="D547" s="84">
        <f>SUM(D548)</f>
        <v>0</v>
      </c>
      <c r="E547" s="68">
        <f t="shared" ref="E547:O547" si="233">SUM(E548)</f>
        <v>0</v>
      </c>
      <c r="F547" s="18">
        <f t="shared" si="233"/>
        <v>0</v>
      </c>
      <c r="G547" s="18">
        <f t="shared" si="233"/>
        <v>0</v>
      </c>
      <c r="H547" s="18">
        <f t="shared" si="233"/>
        <v>0</v>
      </c>
      <c r="I547" s="18">
        <f t="shared" si="233"/>
        <v>0</v>
      </c>
      <c r="J547" s="18">
        <f t="shared" si="233"/>
        <v>0</v>
      </c>
      <c r="K547" s="18">
        <f t="shared" si="233"/>
        <v>0</v>
      </c>
      <c r="L547" s="18">
        <f t="shared" si="233"/>
        <v>0</v>
      </c>
      <c r="M547" s="18">
        <f t="shared" si="233"/>
        <v>0</v>
      </c>
      <c r="N547" s="18">
        <f t="shared" si="233"/>
        <v>0</v>
      </c>
      <c r="O547" s="48">
        <f t="shared" si="233"/>
        <v>0</v>
      </c>
      <c r="P547" s="65">
        <f t="shared" si="209"/>
        <v>0</v>
      </c>
      <c r="Q547" s="48">
        <f>SUM(Q548)</f>
        <v>0</v>
      </c>
      <c r="R547" s="48">
        <f>SUM(R548)</f>
        <v>0</v>
      </c>
      <c r="S547" s="65">
        <f t="shared" si="210"/>
        <v>0</v>
      </c>
    </row>
    <row r="548" spans="1:19" ht="25.5">
      <c r="A548" s="15"/>
      <c r="B548" s="16">
        <v>482131</v>
      </c>
      <c r="C548" s="17" t="s">
        <v>447</v>
      </c>
      <c r="D548" s="85"/>
      <c r="E548" s="69"/>
      <c r="F548" s="19"/>
      <c r="G548" s="19"/>
      <c r="H548" s="19"/>
      <c r="I548" s="19"/>
      <c r="J548" s="19"/>
      <c r="K548" s="19"/>
      <c r="L548" s="19"/>
      <c r="M548" s="19"/>
      <c r="N548" s="19"/>
      <c r="O548" s="49"/>
      <c r="P548" s="65">
        <f t="shared" si="209"/>
        <v>0</v>
      </c>
      <c r="Q548" s="49"/>
      <c r="R548" s="49"/>
      <c r="S548" s="65">
        <f t="shared" si="210"/>
        <v>0</v>
      </c>
    </row>
    <row r="549" spans="1:19">
      <c r="A549" s="15"/>
      <c r="B549" s="16">
        <v>482190</v>
      </c>
      <c r="C549" s="17" t="s">
        <v>442</v>
      </c>
      <c r="D549" s="84">
        <f>SUM(D550)</f>
        <v>42000</v>
      </c>
      <c r="E549" s="68">
        <f t="shared" ref="E549:O549" si="234">SUM(E550)</f>
        <v>0</v>
      </c>
      <c r="F549" s="18">
        <f t="shared" si="234"/>
        <v>0</v>
      </c>
      <c r="G549" s="18">
        <f t="shared" si="234"/>
        <v>0</v>
      </c>
      <c r="H549" s="18">
        <f t="shared" si="234"/>
        <v>0</v>
      </c>
      <c r="I549" s="18">
        <f t="shared" si="234"/>
        <v>30000</v>
      </c>
      <c r="J549" s="18">
        <f t="shared" si="234"/>
        <v>0</v>
      </c>
      <c r="K549" s="18">
        <f t="shared" si="234"/>
        <v>0</v>
      </c>
      <c r="L549" s="18">
        <f t="shared" si="234"/>
        <v>0</v>
      </c>
      <c r="M549" s="18">
        <f t="shared" si="234"/>
        <v>0</v>
      </c>
      <c r="N549" s="18">
        <f t="shared" si="234"/>
        <v>0</v>
      </c>
      <c r="O549" s="48">
        <f t="shared" si="234"/>
        <v>0</v>
      </c>
      <c r="P549" s="65">
        <f t="shared" si="209"/>
        <v>30000</v>
      </c>
      <c r="Q549" s="48">
        <f>SUM(Q550)</f>
        <v>0</v>
      </c>
      <c r="R549" s="48">
        <f>SUM(R550)</f>
        <v>0</v>
      </c>
      <c r="S549" s="65">
        <f t="shared" si="210"/>
        <v>30000</v>
      </c>
    </row>
    <row r="550" spans="1:19">
      <c r="A550" s="15"/>
      <c r="B550" s="16">
        <v>482191</v>
      </c>
      <c r="C550" s="17" t="s">
        <v>442</v>
      </c>
      <c r="D550" s="85">
        <v>42000</v>
      </c>
      <c r="E550" s="69"/>
      <c r="F550" s="19"/>
      <c r="G550" s="19"/>
      <c r="H550" s="19"/>
      <c r="I550" s="19">
        <v>30000</v>
      </c>
      <c r="J550" s="19"/>
      <c r="K550" s="19"/>
      <c r="L550" s="19"/>
      <c r="M550" s="19"/>
      <c r="N550" s="19"/>
      <c r="O550" s="49"/>
      <c r="P550" s="65">
        <f t="shared" si="209"/>
        <v>30000</v>
      </c>
      <c r="Q550" s="49"/>
      <c r="R550" s="49"/>
      <c r="S550" s="65">
        <f t="shared" si="210"/>
        <v>30000</v>
      </c>
    </row>
    <row r="551" spans="1:19">
      <c r="A551" s="11"/>
      <c r="B551" s="12">
        <v>482200</v>
      </c>
      <c r="C551" s="13" t="s">
        <v>448</v>
      </c>
      <c r="D551" s="83">
        <f>SUM(D552,D556,D558,D554)</f>
        <v>66000</v>
      </c>
      <c r="E551" s="67">
        <f t="shared" ref="E551:O551" si="235">SUM(E552,E556,E558,E554)</f>
        <v>0</v>
      </c>
      <c r="F551" s="14">
        <f t="shared" si="235"/>
        <v>0</v>
      </c>
      <c r="G551" s="14">
        <f t="shared" si="235"/>
        <v>0</v>
      </c>
      <c r="H551" s="14">
        <f t="shared" si="235"/>
        <v>0</v>
      </c>
      <c r="I551" s="14">
        <f t="shared" si="235"/>
        <v>30000</v>
      </c>
      <c r="J551" s="14">
        <f t="shared" si="235"/>
        <v>0</v>
      </c>
      <c r="K551" s="14">
        <f t="shared" si="235"/>
        <v>0</v>
      </c>
      <c r="L551" s="14">
        <f t="shared" si="235"/>
        <v>0</v>
      </c>
      <c r="M551" s="14">
        <f t="shared" si="235"/>
        <v>0</v>
      </c>
      <c r="N551" s="14">
        <f t="shared" si="235"/>
        <v>0</v>
      </c>
      <c r="O551" s="47">
        <f t="shared" si="235"/>
        <v>0</v>
      </c>
      <c r="P551" s="65">
        <f t="shared" si="209"/>
        <v>30000</v>
      </c>
      <c r="Q551" s="47">
        <f>SUM(Q552,Q556,Q558,Q554)</f>
        <v>0</v>
      </c>
      <c r="R551" s="47">
        <f>SUM(R552,R556,R558,R554)</f>
        <v>0</v>
      </c>
      <c r="S551" s="65">
        <f t="shared" si="210"/>
        <v>30000</v>
      </c>
    </row>
    <row r="552" spans="1:19">
      <c r="A552" s="15"/>
      <c r="B552" s="16">
        <v>482210</v>
      </c>
      <c r="C552" s="17" t="s">
        <v>449</v>
      </c>
      <c r="D552" s="84">
        <f>SUM(D553)</f>
        <v>0</v>
      </c>
      <c r="E552" s="68">
        <f t="shared" ref="E552:O552" si="236">SUM(E553)</f>
        <v>0</v>
      </c>
      <c r="F552" s="18">
        <f t="shared" si="236"/>
        <v>0</v>
      </c>
      <c r="G552" s="18">
        <f t="shared" si="236"/>
        <v>0</v>
      </c>
      <c r="H552" s="18">
        <f t="shared" si="236"/>
        <v>0</v>
      </c>
      <c r="I552" s="18">
        <f t="shared" si="236"/>
        <v>0</v>
      </c>
      <c r="J552" s="18">
        <f t="shared" si="236"/>
        <v>0</v>
      </c>
      <c r="K552" s="18">
        <f t="shared" si="236"/>
        <v>0</v>
      </c>
      <c r="L552" s="18">
        <f t="shared" si="236"/>
        <v>0</v>
      </c>
      <c r="M552" s="18">
        <f t="shared" si="236"/>
        <v>0</v>
      </c>
      <c r="N552" s="18">
        <f t="shared" si="236"/>
        <v>0</v>
      </c>
      <c r="O552" s="48">
        <f t="shared" si="236"/>
        <v>0</v>
      </c>
      <c r="P552" s="65">
        <f t="shared" si="209"/>
        <v>0</v>
      </c>
      <c r="Q552" s="48">
        <f>SUM(Q553)</f>
        <v>0</v>
      </c>
      <c r="R552" s="48">
        <f>SUM(R553)</f>
        <v>0</v>
      </c>
      <c r="S552" s="65">
        <f t="shared" si="210"/>
        <v>0</v>
      </c>
    </row>
    <row r="553" spans="1:19">
      <c r="A553" s="15"/>
      <c r="B553" s="16">
        <v>482211</v>
      </c>
      <c r="C553" s="17" t="s">
        <v>449</v>
      </c>
      <c r="D553" s="85"/>
      <c r="E553" s="69"/>
      <c r="F553" s="19"/>
      <c r="G553" s="19"/>
      <c r="H553" s="19"/>
      <c r="I553" s="19"/>
      <c r="J553" s="19"/>
      <c r="K553" s="19"/>
      <c r="L553" s="19"/>
      <c r="M553" s="19"/>
      <c r="N553" s="19"/>
      <c r="O553" s="49"/>
      <c r="P553" s="65">
        <f t="shared" si="209"/>
        <v>0</v>
      </c>
      <c r="Q553" s="49"/>
      <c r="R553" s="49"/>
      <c r="S553" s="65">
        <f t="shared" si="210"/>
        <v>0</v>
      </c>
    </row>
    <row r="554" spans="1:19">
      <c r="A554" s="15"/>
      <c r="B554" s="16">
        <v>482230</v>
      </c>
      <c r="C554" s="17" t="s">
        <v>450</v>
      </c>
      <c r="D554" s="86">
        <f>SUM(D555)</f>
        <v>0</v>
      </c>
      <c r="E554" s="70">
        <f t="shared" ref="E554:O554" si="237">SUM(E555)</f>
        <v>0</v>
      </c>
      <c r="F554" s="20">
        <f t="shared" si="237"/>
        <v>0</v>
      </c>
      <c r="G554" s="20">
        <f t="shared" si="237"/>
        <v>0</v>
      </c>
      <c r="H554" s="20">
        <f t="shared" si="237"/>
        <v>0</v>
      </c>
      <c r="I554" s="20">
        <f t="shared" si="237"/>
        <v>0</v>
      </c>
      <c r="J554" s="20">
        <f t="shared" si="237"/>
        <v>0</v>
      </c>
      <c r="K554" s="20">
        <f t="shared" si="237"/>
        <v>0</v>
      </c>
      <c r="L554" s="20">
        <f t="shared" si="237"/>
        <v>0</v>
      </c>
      <c r="M554" s="20">
        <f t="shared" si="237"/>
        <v>0</v>
      </c>
      <c r="N554" s="20">
        <f t="shared" si="237"/>
        <v>0</v>
      </c>
      <c r="O554" s="50">
        <f t="shared" si="237"/>
        <v>0</v>
      </c>
      <c r="P554" s="65">
        <f t="shared" si="209"/>
        <v>0</v>
      </c>
      <c r="Q554" s="50">
        <f>SUM(Q555)</f>
        <v>0</v>
      </c>
      <c r="R554" s="50">
        <f>SUM(R555)</f>
        <v>0</v>
      </c>
      <c r="S554" s="65">
        <f t="shared" si="210"/>
        <v>0</v>
      </c>
    </row>
    <row r="555" spans="1:19">
      <c r="A555" s="15"/>
      <c r="B555" s="16">
        <v>482231</v>
      </c>
      <c r="C555" s="17" t="s">
        <v>450</v>
      </c>
      <c r="D555" s="85"/>
      <c r="E555" s="69"/>
      <c r="F555" s="19"/>
      <c r="G555" s="19"/>
      <c r="H555" s="19"/>
      <c r="I555" s="19"/>
      <c r="J555" s="19"/>
      <c r="K555" s="19"/>
      <c r="L555" s="19"/>
      <c r="M555" s="19"/>
      <c r="N555" s="19"/>
      <c r="O555" s="49"/>
      <c r="P555" s="65">
        <f t="shared" si="209"/>
        <v>0</v>
      </c>
      <c r="Q555" s="49"/>
      <c r="R555" s="49"/>
      <c r="S555" s="65">
        <f t="shared" si="210"/>
        <v>0</v>
      </c>
    </row>
    <row r="556" spans="1:19">
      <c r="A556" s="15"/>
      <c r="B556" s="16">
        <v>482240</v>
      </c>
      <c r="C556" s="17" t="s">
        <v>451</v>
      </c>
      <c r="D556" s="84">
        <f>SUM(D557)</f>
        <v>0</v>
      </c>
      <c r="E556" s="68">
        <f t="shared" ref="E556:O556" si="238">SUM(E557)</f>
        <v>0</v>
      </c>
      <c r="F556" s="18">
        <f t="shared" si="238"/>
        <v>0</v>
      </c>
      <c r="G556" s="18">
        <f t="shared" si="238"/>
        <v>0</v>
      </c>
      <c r="H556" s="18">
        <f t="shared" si="238"/>
        <v>0</v>
      </c>
      <c r="I556" s="18">
        <f t="shared" si="238"/>
        <v>0</v>
      </c>
      <c r="J556" s="18">
        <f t="shared" si="238"/>
        <v>0</v>
      </c>
      <c r="K556" s="18">
        <f t="shared" si="238"/>
        <v>0</v>
      </c>
      <c r="L556" s="18">
        <f t="shared" si="238"/>
        <v>0</v>
      </c>
      <c r="M556" s="18">
        <f t="shared" si="238"/>
        <v>0</v>
      </c>
      <c r="N556" s="18">
        <f t="shared" si="238"/>
        <v>0</v>
      </c>
      <c r="O556" s="48">
        <f t="shared" si="238"/>
        <v>0</v>
      </c>
      <c r="P556" s="65">
        <f t="shared" si="209"/>
        <v>0</v>
      </c>
      <c r="Q556" s="48">
        <f>SUM(Q557)</f>
        <v>0</v>
      </c>
      <c r="R556" s="48">
        <f>SUM(R557)</f>
        <v>0</v>
      </c>
      <c r="S556" s="65">
        <f t="shared" si="210"/>
        <v>0</v>
      </c>
    </row>
    <row r="557" spans="1:19" ht="25.5">
      <c r="A557" s="15"/>
      <c r="B557" s="16">
        <v>482241</v>
      </c>
      <c r="C557" s="17" t="s">
        <v>452</v>
      </c>
      <c r="D557" s="85"/>
      <c r="E557" s="69"/>
      <c r="F557" s="19"/>
      <c r="G557" s="19"/>
      <c r="H557" s="19"/>
      <c r="I557" s="19"/>
      <c r="J557" s="19"/>
      <c r="K557" s="19"/>
      <c r="L557" s="19"/>
      <c r="M557" s="19"/>
      <c r="N557" s="19"/>
      <c r="O557" s="49"/>
      <c r="P557" s="65">
        <f t="shared" si="209"/>
        <v>0</v>
      </c>
      <c r="Q557" s="49"/>
      <c r="R557" s="49"/>
      <c r="S557" s="65">
        <f t="shared" si="210"/>
        <v>0</v>
      </c>
    </row>
    <row r="558" spans="1:19">
      <c r="A558" s="15"/>
      <c r="B558" s="16">
        <v>482250</v>
      </c>
      <c r="C558" s="17" t="s">
        <v>453</v>
      </c>
      <c r="D558" s="84">
        <f>SUM(D559)</f>
        <v>66000</v>
      </c>
      <c r="E558" s="68">
        <f t="shared" ref="E558:O558" si="239">SUM(E559)</f>
        <v>0</v>
      </c>
      <c r="F558" s="18">
        <f t="shared" si="239"/>
        <v>0</v>
      </c>
      <c r="G558" s="18">
        <f t="shared" si="239"/>
        <v>0</v>
      </c>
      <c r="H558" s="18">
        <f t="shared" si="239"/>
        <v>0</v>
      </c>
      <c r="I558" s="18">
        <f t="shared" si="239"/>
        <v>30000</v>
      </c>
      <c r="J558" s="18">
        <f t="shared" si="239"/>
        <v>0</v>
      </c>
      <c r="K558" s="18">
        <f t="shared" si="239"/>
        <v>0</v>
      </c>
      <c r="L558" s="18">
        <f t="shared" si="239"/>
        <v>0</v>
      </c>
      <c r="M558" s="18">
        <f t="shared" si="239"/>
        <v>0</v>
      </c>
      <c r="N558" s="18">
        <f t="shared" si="239"/>
        <v>0</v>
      </c>
      <c r="O558" s="48">
        <f t="shared" si="239"/>
        <v>0</v>
      </c>
      <c r="P558" s="65">
        <f t="shared" si="209"/>
        <v>30000</v>
      </c>
      <c r="Q558" s="48">
        <f>SUM(Q559)</f>
        <v>0</v>
      </c>
      <c r="R558" s="48">
        <f>SUM(R559)</f>
        <v>0</v>
      </c>
      <c r="S558" s="65">
        <f t="shared" si="210"/>
        <v>30000</v>
      </c>
    </row>
    <row r="559" spans="1:19">
      <c r="A559" s="15"/>
      <c r="B559" s="16">
        <v>482251</v>
      </c>
      <c r="C559" s="39" t="s">
        <v>453</v>
      </c>
      <c r="D559" s="85">
        <v>66000</v>
      </c>
      <c r="E559" s="69"/>
      <c r="F559" s="19"/>
      <c r="G559" s="19"/>
      <c r="H559" s="19"/>
      <c r="I559" s="19">
        <v>30000</v>
      </c>
      <c r="J559" s="19"/>
      <c r="K559" s="19"/>
      <c r="L559" s="19"/>
      <c r="M559" s="19"/>
      <c r="N559" s="19"/>
      <c r="O559" s="49"/>
      <c r="P559" s="65">
        <f t="shared" si="209"/>
        <v>30000</v>
      </c>
      <c r="Q559" s="49"/>
      <c r="R559" s="49"/>
      <c r="S559" s="65">
        <f t="shared" si="210"/>
        <v>30000</v>
      </c>
    </row>
    <row r="560" spans="1:19">
      <c r="A560" s="11"/>
      <c r="B560" s="12">
        <v>482300</v>
      </c>
      <c r="C560" s="13" t="s">
        <v>454</v>
      </c>
      <c r="D560" s="83">
        <f>SUM(D561,D565,D563)</f>
        <v>0</v>
      </c>
      <c r="E560" s="67">
        <f t="shared" ref="E560:O560" si="240">SUM(E561,E565,E563)</f>
        <v>0</v>
      </c>
      <c r="F560" s="14">
        <f t="shared" si="240"/>
        <v>0</v>
      </c>
      <c r="G560" s="14">
        <f t="shared" si="240"/>
        <v>0</v>
      </c>
      <c r="H560" s="14">
        <f t="shared" si="240"/>
        <v>0</v>
      </c>
      <c r="I560" s="14">
        <f t="shared" si="240"/>
        <v>0</v>
      </c>
      <c r="J560" s="14">
        <f t="shared" si="240"/>
        <v>0</v>
      </c>
      <c r="K560" s="14">
        <f t="shared" si="240"/>
        <v>0</v>
      </c>
      <c r="L560" s="14">
        <f t="shared" si="240"/>
        <v>0</v>
      </c>
      <c r="M560" s="14">
        <f t="shared" si="240"/>
        <v>0</v>
      </c>
      <c r="N560" s="14">
        <f t="shared" si="240"/>
        <v>0</v>
      </c>
      <c r="O560" s="47">
        <f t="shared" si="240"/>
        <v>0</v>
      </c>
      <c r="P560" s="65">
        <f t="shared" si="209"/>
        <v>0</v>
      </c>
      <c r="Q560" s="47">
        <f>SUM(Q561,Q565,Q563)</f>
        <v>0</v>
      </c>
      <c r="R560" s="47">
        <f>SUM(R561,R565,R563)</f>
        <v>0</v>
      </c>
      <c r="S560" s="65">
        <f t="shared" si="210"/>
        <v>0</v>
      </c>
    </row>
    <row r="561" spans="1:19">
      <c r="A561" s="15"/>
      <c r="B561" s="16">
        <v>482310</v>
      </c>
      <c r="C561" s="17" t="s">
        <v>455</v>
      </c>
      <c r="D561" s="84">
        <f>SUM(D562)</f>
        <v>0</v>
      </c>
      <c r="E561" s="68">
        <f t="shared" ref="E561:O561" si="241">SUM(E562)</f>
        <v>0</v>
      </c>
      <c r="F561" s="18">
        <f t="shared" si="241"/>
        <v>0</v>
      </c>
      <c r="G561" s="18">
        <f t="shared" si="241"/>
        <v>0</v>
      </c>
      <c r="H561" s="18">
        <f t="shared" si="241"/>
        <v>0</v>
      </c>
      <c r="I561" s="18">
        <f t="shared" si="241"/>
        <v>0</v>
      </c>
      <c r="J561" s="18">
        <f t="shared" si="241"/>
        <v>0</v>
      </c>
      <c r="K561" s="18">
        <f t="shared" si="241"/>
        <v>0</v>
      </c>
      <c r="L561" s="18">
        <f t="shared" si="241"/>
        <v>0</v>
      </c>
      <c r="M561" s="18">
        <f t="shared" si="241"/>
        <v>0</v>
      </c>
      <c r="N561" s="18">
        <f t="shared" si="241"/>
        <v>0</v>
      </c>
      <c r="O561" s="48">
        <f t="shared" si="241"/>
        <v>0</v>
      </c>
      <c r="P561" s="65">
        <f t="shared" si="209"/>
        <v>0</v>
      </c>
      <c r="Q561" s="48">
        <f>SUM(Q562)</f>
        <v>0</v>
      </c>
      <c r="R561" s="48">
        <f>SUM(R562)</f>
        <v>0</v>
      </c>
      <c r="S561" s="65">
        <f t="shared" si="210"/>
        <v>0</v>
      </c>
    </row>
    <row r="562" spans="1:19">
      <c r="A562" s="15"/>
      <c r="B562" s="16">
        <v>482311</v>
      </c>
      <c r="C562" s="17" t="s">
        <v>455</v>
      </c>
      <c r="D562" s="85"/>
      <c r="E562" s="69"/>
      <c r="F562" s="19"/>
      <c r="G562" s="19"/>
      <c r="H562" s="19"/>
      <c r="I562" s="19"/>
      <c r="J562" s="19"/>
      <c r="K562" s="19"/>
      <c r="L562" s="19"/>
      <c r="M562" s="19"/>
      <c r="N562" s="19"/>
      <c r="O562" s="49"/>
      <c r="P562" s="65">
        <f t="shared" ref="P562:P626" si="242">SUM(E562:O562)</f>
        <v>0</v>
      </c>
      <c r="Q562" s="49"/>
      <c r="R562" s="49"/>
      <c r="S562" s="65">
        <f t="shared" ref="S562:S626" si="243">SUM(P562:R562)</f>
        <v>0</v>
      </c>
    </row>
    <row r="563" spans="1:19">
      <c r="A563" s="15"/>
      <c r="B563" s="16">
        <v>482330</v>
      </c>
      <c r="C563" s="17" t="s">
        <v>456</v>
      </c>
      <c r="D563" s="86">
        <f>SUM(D564)</f>
        <v>0</v>
      </c>
      <c r="E563" s="70">
        <f t="shared" ref="E563:O563" si="244">SUM(E564)</f>
        <v>0</v>
      </c>
      <c r="F563" s="20">
        <f t="shared" si="244"/>
        <v>0</v>
      </c>
      <c r="G563" s="20">
        <f t="shared" si="244"/>
        <v>0</v>
      </c>
      <c r="H563" s="20">
        <f t="shared" si="244"/>
        <v>0</v>
      </c>
      <c r="I563" s="20">
        <f t="shared" si="244"/>
        <v>0</v>
      </c>
      <c r="J563" s="20">
        <f t="shared" si="244"/>
        <v>0</v>
      </c>
      <c r="K563" s="20">
        <f t="shared" si="244"/>
        <v>0</v>
      </c>
      <c r="L563" s="20">
        <f t="shared" si="244"/>
        <v>0</v>
      </c>
      <c r="M563" s="20">
        <f t="shared" si="244"/>
        <v>0</v>
      </c>
      <c r="N563" s="20">
        <f t="shared" si="244"/>
        <v>0</v>
      </c>
      <c r="O563" s="50">
        <f t="shared" si="244"/>
        <v>0</v>
      </c>
      <c r="P563" s="65">
        <f t="shared" si="242"/>
        <v>0</v>
      </c>
      <c r="Q563" s="50">
        <f>SUM(Q564)</f>
        <v>0</v>
      </c>
      <c r="R563" s="50">
        <f>SUM(R564)</f>
        <v>0</v>
      </c>
      <c r="S563" s="65">
        <f t="shared" si="243"/>
        <v>0</v>
      </c>
    </row>
    <row r="564" spans="1:19">
      <c r="A564" s="15"/>
      <c r="B564" s="16">
        <v>482331</v>
      </c>
      <c r="C564" s="17" t="s">
        <v>456</v>
      </c>
      <c r="D564" s="85"/>
      <c r="E564" s="69"/>
      <c r="F564" s="19"/>
      <c r="G564" s="19"/>
      <c r="H564" s="19"/>
      <c r="I564" s="19"/>
      <c r="J564" s="19"/>
      <c r="K564" s="19"/>
      <c r="L564" s="19"/>
      <c r="M564" s="19"/>
      <c r="N564" s="19"/>
      <c r="O564" s="49"/>
      <c r="P564" s="65">
        <f t="shared" si="242"/>
        <v>0</v>
      </c>
      <c r="Q564" s="49"/>
      <c r="R564" s="49"/>
      <c r="S564" s="65">
        <f t="shared" si="243"/>
        <v>0</v>
      </c>
    </row>
    <row r="565" spans="1:19">
      <c r="A565" s="15"/>
      <c r="B565" s="16">
        <v>482340</v>
      </c>
      <c r="C565" s="17" t="s">
        <v>457</v>
      </c>
      <c r="D565" s="84">
        <f>SUM(D566)</f>
        <v>0</v>
      </c>
      <c r="E565" s="68">
        <f t="shared" ref="E565:O565" si="245">SUM(E566)</f>
        <v>0</v>
      </c>
      <c r="F565" s="18">
        <f t="shared" si="245"/>
        <v>0</v>
      </c>
      <c r="G565" s="18">
        <f t="shared" si="245"/>
        <v>0</v>
      </c>
      <c r="H565" s="18">
        <f t="shared" si="245"/>
        <v>0</v>
      </c>
      <c r="I565" s="18">
        <f t="shared" si="245"/>
        <v>0</v>
      </c>
      <c r="J565" s="18">
        <f t="shared" si="245"/>
        <v>0</v>
      </c>
      <c r="K565" s="18">
        <f t="shared" si="245"/>
        <v>0</v>
      </c>
      <c r="L565" s="18">
        <f t="shared" si="245"/>
        <v>0</v>
      </c>
      <c r="M565" s="18">
        <f t="shared" si="245"/>
        <v>0</v>
      </c>
      <c r="N565" s="18">
        <f t="shared" si="245"/>
        <v>0</v>
      </c>
      <c r="O565" s="48">
        <f t="shared" si="245"/>
        <v>0</v>
      </c>
      <c r="P565" s="65">
        <f t="shared" si="242"/>
        <v>0</v>
      </c>
      <c r="Q565" s="48">
        <f>SUM(Q566)</f>
        <v>0</v>
      </c>
      <c r="R565" s="48">
        <f>SUM(R566)</f>
        <v>0</v>
      </c>
      <c r="S565" s="65">
        <f t="shared" si="243"/>
        <v>0</v>
      </c>
    </row>
    <row r="566" spans="1:19">
      <c r="A566" s="15"/>
      <c r="B566" s="16">
        <v>482341</v>
      </c>
      <c r="C566" s="17" t="s">
        <v>457</v>
      </c>
      <c r="D566" s="85"/>
      <c r="E566" s="69"/>
      <c r="F566" s="19"/>
      <c r="G566" s="19"/>
      <c r="H566" s="19"/>
      <c r="I566" s="19"/>
      <c r="J566" s="19"/>
      <c r="K566" s="19"/>
      <c r="L566" s="19"/>
      <c r="M566" s="19"/>
      <c r="N566" s="19"/>
      <c r="O566" s="49"/>
      <c r="P566" s="65">
        <f t="shared" si="242"/>
        <v>0</v>
      </c>
      <c r="Q566" s="49"/>
      <c r="R566" s="49"/>
      <c r="S566" s="65">
        <f t="shared" si="243"/>
        <v>0</v>
      </c>
    </row>
    <row r="567" spans="1:19" ht="25.5">
      <c r="A567" s="11"/>
      <c r="B567" s="34">
        <v>483000</v>
      </c>
      <c r="C567" s="21" t="s">
        <v>458</v>
      </c>
      <c r="D567" s="83">
        <f t="shared" ref="D567:R569" si="246">SUM(D568)</f>
        <v>600000</v>
      </c>
      <c r="E567" s="67">
        <f t="shared" si="246"/>
        <v>0</v>
      </c>
      <c r="F567" s="14">
        <f t="shared" si="246"/>
        <v>0</v>
      </c>
      <c r="G567" s="14">
        <f t="shared" si="246"/>
        <v>0</v>
      </c>
      <c r="H567" s="14">
        <f t="shared" si="246"/>
        <v>0</v>
      </c>
      <c r="I567" s="14">
        <f t="shared" si="246"/>
        <v>0</v>
      </c>
      <c r="J567" s="14">
        <f t="shared" si="246"/>
        <v>0</v>
      </c>
      <c r="K567" s="14">
        <f t="shared" si="246"/>
        <v>0</v>
      </c>
      <c r="L567" s="14">
        <f t="shared" si="246"/>
        <v>0</v>
      </c>
      <c r="M567" s="14">
        <f t="shared" si="246"/>
        <v>0</v>
      </c>
      <c r="N567" s="14">
        <f t="shared" si="246"/>
        <v>0</v>
      </c>
      <c r="O567" s="47">
        <f t="shared" si="246"/>
        <v>0</v>
      </c>
      <c r="P567" s="65">
        <f t="shared" si="242"/>
        <v>0</v>
      </c>
      <c r="Q567" s="47">
        <f t="shared" si="246"/>
        <v>0</v>
      </c>
      <c r="R567" s="47">
        <f t="shared" si="246"/>
        <v>0</v>
      </c>
      <c r="S567" s="65">
        <f t="shared" si="243"/>
        <v>0</v>
      </c>
    </row>
    <row r="568" spans="1:19" ht="25.5">
      <c r="A568" s="11"/>
      <c r="B568" s="35">
        <v>483100</v>
      </c>
      <c r="C568" s="13" t="s">
        <v>459</v>
      </c>
      <c r="D568" s="83">
        <f t="shared" si="246"/>
        <v>600000</v>
      </c>
      <c r="E568" s="67">
        <f t="shared" si="246"/>
        <v>0</v>
      </c>
      <c r="F568" s="14">
        <f t="shared" si="246"/>
        <v>0</v>
      </c>
      <c r="G568" s="14">
        <f t="shared" si="246"/>
        <v>0</v>
      </c>
      <c r="H568" s="14">
        <f t="shared" si="246"/>
        <v>0</v>
      </c>
      <c r="I568" s="14">
        <f t="shared" si="246"/>
        <v>0</v>
      </c>
      <c r="J568" s="14">
        <f t="shared" si="246"/>
        <v>0</v>
      </c>
      <c r="K568" s="14">
        <f t="shared" si="246"/>
        <v>0</v>
      </c>
      <c r="L568" s="14">
        <f t="shared" si="246"/>
        <v>0</v>
      </c>
      <c r="M568" s="14">
        <f t="shared" si="246"/>
        <v>0</v>
      </c>
      <c r="N568" s="14">
        <f t="shared" si="246"/>
        <v>0</v>
      </c>
      <c r="O568" s="47">
        <f t="shared" si="246"/>
        <v>0</v>
      </c>
      <c r="P568" s="65">
        <f t="shared" si="242"/>
        <v>0</v>
      </c>
      <c r="Q568" s="47">
        <f t="shared" si="246"/>
        <v>0</v>
      </c>
      <c r="R568" s="47">
        <f t="shared" si="246"/>
        <v>0</v>
      </c>
      <c r="S568" s="65">
        <f t="shared" si="243"/>
        <v>0</v>
      </c>
    </row>
    <row r="569" spans="1:19" ht="25.5">
      <c r="A569" s="15"/>
      <c r="B569" s="16">
        <v>483110</v>
      </c>
      <c r="C569" s="17" t="s">
        <v>460</v>
      </c>
      <c r="D569" s="68">
        <f t="shared" si="246"/>
        <v>600000</v>
      </c>
      <c r="E569" s="68">
        <f t="shared" si="246"/>
        <v>0</v>
      </c>
      <c r="F569" s="18">
        <f t="shared" si="246"/>
        <v>0</v>
      </c>
      <c r="G569" s="18">
        <f t="shared" si="246"/>
        <v>0</v>
      </c>
      <c r="H569" s="18">
        <f t="shared" si="246"/>
        <v>0</v>
      </c>
      <c r="I569" s="18">
        <f t="shared" si="246"/>
        <v>0</v>
      </c>
      <c r="J569" s="18">
        <f t="shared" si="246"/>
        <v>0</v>
      </c>
      <c r="K569" s="18">
        <f t="shared" si="246"/>
        <v>0</v>
      </c>
      <c r="L569" s="18">
        <f t="shared" si="246"/>
        <v>0</v>
      </c>
      <c r="M569" s="18">
        <f t="shared" si="246"/>
        <v>0</v>
      </c>
      <c r="N569" s="18">
        <f t="shared" si="246"/>
        <v>0</v>
      </c>
      <c r="O569" s="48">
        <f t="shared" si="246"/>
        <v>0</v>
      </c>
      <c r="P569" s="65">
        <f t="shared" si="242"/>
        <v>0</v>
      </c>
      <c r="Q569" s="48">
        <f t="shared" si="246"/>
        <v>0</v>
      </c>
      <c r="R569" s="48">
        <f t="shared" si="246"/>
        <v>0</v>
      </c>
      <c r="S569" s="65">
        <f t="shared" si="243"/>
        <v>0</v>
      </c>
    </row>
    <row r="570" spans="1:19" ht="26.25" thickBot="1">
      <c r="A570" s="15"/>
      <c r="B570" s="16">
        <v>483111</v>
      </c>
      <c r="C570" s="17" t="s">
        <v>461</v>
      </c>
      <c r="D570" s="85">
        <v>600000</v>
      </c>
      <c r="E570" s="69"/>
      <c r="F570" s="19"/>
      <c r="G570" s="19"/>
      <c r="H570" s="19"/>
      <c r="I570" s="19"/>
      <c r="J570" s="19"/>
      <c r="K570" s="19"/>
      <c r="L570" s="19"/>
      <c r="M570" s="19"/>
      <c r="N570" s="19"/>
      <c r="O570" s="49"/>
      <c r="P570" s="65">
        <f t="shared" si="242"/>
        <v>0</v>
      </c>
      <c r="Q570" s="49"/>
      <c r="R570" s="49"/>
      <c r="S570" s="65">
        <f t="shared" si="243"/>
        <v>0</v>
      </c>
    </row>
    <row r="571" spans="1:19" ht="63.75" hidden="1">
      <c r="A571" s="11"/>
      <c r="B571" s="34">
        <v>484000</v>
      </c>
      <c r="C571" s="21" t="s">
        <v>462</v>
      </c>
      <c r="D571" s="83">
        <f t="shared" ref="D571:R573" si="247">SUM(D572)</f>
        <v>0</v>
      </c>
      <c r="E571" s="67">
        <f t="shared" si="247"/>
        <v>0</v>
      </c>
      <c r="F571" s="14">
        <f t="shared" si="247"/>
        <v>0</v>
      </c>
      <c r="G571" s="14">
        <f t="shared" si="247"/>
        <v>0</v>
      </c>
      <c r="H571" s="14">
        <f t="shared" si="247"/>
        <v>0</v>
      </c>
      <c r="I571" s="14">
        <f t="shared" si="247"/>
        <v>0</v>
      </c>
      <c r="J571" s="14">
        <f t="shared" si="247"/>
        <v>0</v>
      </c>
      <c r="K571" s="14">
        <f t="shared" si="247"/>
        <v>0</v>
      </c>
      <c r="L571" s="14">
        <f t="shared" si="247"/>
        <v>0</v>
      </c>
      <c r="M571" s="14">
        <f t="shared" si="247"/>
        <v>0</v>
      </c>
      <c r="N571" s="14">
        <f t="shared" si="247"/>
        <v>0</v>
      </c>
      <c r="O571" s="47">
        <f t="shared" si="247"/>
        <v>0</v>
      </c>
      <c r="P571" s="65">
        <f t="shared" si="242"/>
        <v>0</v>
      </c>
      <c r="Q571" s="47">
        <f t="shared" si="247"/>
        <v>0</v>
      </c>
      <c r="R571" s="47">
        <f t="shared" si="247"/>
        <v>0</v>
      </c>
      <c r="S571" s="65">
        <f t="shared" si="243"/>
        <v>0</v>
      </c>
    </row>
    <row r="572" spans="1:19" ht="38.25" hidden="1">
      <c r="A572" s="11"/>
      <c r="B572" s="35">
        <v>484100</v>
      </c>
      <c r="C572" s="13" t="s">
        <v>463</v>
      </c>
      <c r="D572" s="83">
        <f t="shared" si="247"/>
        <v>0</v>
      </c>
      <c r="E572" s="67">
        <f t="shared" si="247"/>
        <v>0</v>
      </c>
      <c r="F572" s="14">
        <f t="shared" si="247"/>
        <v>0</v>
      </c>
      <c r="G572" s="14">
        <f t="shared" si="247"/>
        <v>0</v>
      </c>
      <c r="H572" s="14">
        <f t="shared" si="247"/>
        <v>0</v>
      </c>
      <c r="I572" s="14">
        <f t="shared" si="247"/>
        <v>0</v>
      </c>
      <c r="J572" s="14">
        <f t="shared" si="247"/>
        <v>0</v>
      </c>
      <c r="K572" s="14">
        <f t="shared" si="247"/>
        <v>0</v>
      </c>
      <c r="L572" s="14">
        <f t="shared" si="247"/>
        <v>0</v>
      </c>
      <c r="M572" s="14">
        <f t="shared" si="247"/>
        <v>0</v>
      </c>
      <c r="N572" s="14">
        <f t="shared" si="247"/>
        <v>0</v>
      </c>
      <c r="O572" s="47">
        <f t="shared" si="247"/>
        <v>0</v>
      </c>
      <c r="P572" s="65">
        <f t="shared" si="242"/>
        <v>0</v>
      </c>
      <c r="Q572" s="47">
        <f t="shared" si="247"/>
        <v>0</v>
      </c>
      <c r="R572" s="47">
        <f t="shared" si="247"/>
        <v>0</v>
      </c>
      <c r="S572" s="65">
        <f t="shared" si="243"/>
        <v>0</v>
      </c>
    </row>
    <row r="573" spans="1:19" ht="38.25" hidden="1">
      <c r="A573" s="15"/>
      <c r="B573" s="16">
        <v>484110</v>
      </c>
      <c r="C573" s="17" t="s">
        <v>463</v>
      </c>
      <c r="D573" s="84">
        <f t="shared" si="247"/>
        <v>0</v>
      </c>
      <c r="E573" s="68">
        <f t="shared" si="247"/>
        <v>0</v>
      </c>
      <c r="F573" s="18">
        <f t="shared" si="247"/>
        <v>0</v>
      </c>
      <c r="G573" s="18">
        <f t="shared" si="247"/>
        <v>0</v>
      </c>
      <c r="H573" s="18">
        <f t="shared" si="247"/>
        <v>0</v>
      </c>
      <c r="I573" s="18">
        <f t="shared" si="247"/>
        <v>0</v>
      </c>
      <c r="J573" s="18">
        <f t="shared" si="247"/>
        <v>0</v>
      </c>
      <c r="K573" s="18">
        <f t="shared" si="247"/>
        <v>0</v>
      </c>
      <c r="L573" s="18">
        <f t="shared" si="247"/>
        <v>0</v>
      </c>
      <c r="M573" s="18">
        <f t="shared" si="247"/>
        <v>0</v>
      </c>
      <c r="N573" s="18">
        <f t="shared" si="247"/>
        <v>0</v>
      </c>
      <c r="O573" s="48">
        <f t="shared" si="247"/>
        <v>0</v>
      </c>
      <c r="P573" s="65">
        <f t="shared" si="242"/>
        <v>0</v>
      </c>
      <c r="Q573" s="48">
        <f t="shared" si="247"/>
        <v>0</v>
      </c>
      <c r="R573" s="48">
        <f t="shared" si="247"/>
        <v>0</v>
      </c>
      <c r="S573" s="65">
        <f t="shared" si="243"/>
        <v>0</v>
      </c>
    </row>
    <row r="574" spans="1:19" ht="38.25" hidden="1">
      <c r="A574" s="15"/>
      <c r="B574" s="16">
        <v>484111</v>
      </c>
      <c r="C574" s="17" t="s">
        <v>463</v>
      </c>
      <c r="D574" s="85"/>
      <c r="E574" s="69"/>
      <c r="F574" s="19"/>
      <c r="G574" s="19"/>
      <c r="H574" s="19"/>
      <c r="I574" s="19"/>
      <c r="J574" s="19"/>
      <c r="K574" s="19"/>
      <c r="L574" s="19"/>
      <c r="M574" s="19"/>
      <c r="N574" s="19"/>
      <c r="O574" s="49"/>
      <c r="P574" s="65">
        <f t="shared" si="242"/>
        <v>0</v>
      </c>
      <c r="Q574" s="49"/>
      <c r="R574" s="49"/>
      <c r="S574" s="65">
        <f t="shared" si="243"/>
        <v>0</v>
      </c>
    </row>
    <row r="575" spans="1:19" ht="114.75" hidden="1">
      <c r="A575" s="15"/>
      <c r="B575" s="12">
        <v>489000</v>
      </c>
      <c r="C575" s="13" t="s">
        <v>464</v>
      </c>
      <c r="D575" s="88">
        <f>SUM(D576)</f>
        <v>0</v>
      </c>
      <c r="E575" s="72">
        <f t="shared" ref="E575:O577" si="248">SUM(E576)</f>
        <v>0</v>
      </c>
      <c r="F575" s="25">
        <f t="shared" si="248"/>
        <v>0</v>
      </c>
      <c r="G575" s="25">
        <f t="shared" si="248"/>
        <v>0</v>
      </c>
      <c r="H575" s="25">
        <f t="shared" si="248"/>
        <v>0</v>
      </c>
      <c r="I575" s="25">
        <f t="shared" si="248"/>
        <v>0</v>
      </c>
      <c r="J575" s="25">
        <f t="shared" si="248"/>
        <v>0</v>
      </c>
      <c r="K575" s="25">
        <f t="shared" si="248"/>
        <v>0</v>
      </c>
      <c r="L575" s="25">
        <f t="shared" si="248"/>
        <v>0</v>
      </c>
      <c r="M575" s="25">
        <f t="shared" si="248"/>
        <v>0</v>
      </c>
      <c r="N575" s="25">
        <f t="shared" si="248"/>
        <v>0</v>
      </c>
      <c r="O575" s="53">
        <f t="shared" si="248"/>
        <v>0</v>
      </c>
      <c r="P575" s="65">
        <f t="shared" si="242"/>
        <v>0</v>
      </c>
      <c r="Q575" s="53">
        <f t="shared" ref="Q575:R577" si="249">SUM(Q576)</f>
        <v>0</v>
      </c>
      <c r="R575" s="53">
        <f t="shared" si="249"/>
        <v>0</v>
      </c>
      <c r="S575" s="65">
        <f t="shared" si="243"/>
        <v>0</v>
      </c>
    </row>
    <row r="576" spans="1:19" ht="38.25" hidden="1">
      <c r="A576" s="15"/>
      <c r="B576" s="12">
        <v>489100</v>
      </c>
      <c r="C576" s="13" t="s">
        <v>465</v>
      </c>
      <c r="D576" s="88">
        <f>SUM(D577)</f>
        <v>0</v>
      </c>
      <c r="E576" s="72">
        <f t="shared" si="248"/>
        <v>0</v>
      </c>
      <c r="F576" s="25">
        <f t="shared" si="248"/>
        <v>0</v>
      </c>
      <c r="G576" s="25">
        <f t="shared" si="248"/>
        <v>0</v>
      </c>
      <c r="H576" s="25">
        <f t="shared" si="248"/>
        <v>0</v>
      </c>
      <c r="I576" s="25">
        <f t="shared" si="248"/>
        <v>0</v>
      </c>
      <c r="J576" s="25">
        <f t="shared" si="248"/>
        <v>0</v>
      </c>
      <c r="K576" s="25">
        <f t="shared" si="248"/>
        <v>0</v>
      </c>
      <c r="L576" s="25">
        <f t="shared" si="248"/>
        <v>0</v>
      </c>
      <c r="M576" s="25">
        <f t="shared" si="248"/>
        <v>0</v>
      </c>
      <c r="N576" s="25">
        <f t="shared" si="248"/>
        <v>0</v>
      </c>
      <c r="O576" s="53">
        <f t="shared" si="248"/>
        <v>0</v>
      </c>
      <c r="P576" s="65">
        <f t="shared" si="242"/>
        <v>0</v>
      </c>
      <c r="Q576" s="53">
        <f t="shared" si="249"/>
        <v>0</v>
      </c>
      <c r="R576" s="53">
        <f t="shared" si="249"/>
        <v>0</v>
      </c>
      <c r="S576" s="65">
        <f t="shared" si="243"/>
        <v>0</v>
      </c>
    </row>
    <row r="577" spans="1:19" ht="38.25" hidden="1">
      <c r="A577" s="15"/>
      <c r="B577" s="16">
        <v>489110</v>
      </c>
      <c r="C577" s="17" t="s">
        <v>465</v>
      </c>
      <c r="D577" s="86">
        <f>SUM(D578)</f>
        <v>0</v>
      </c>
      <c r="E577" s="70">
        <f t="shared" si="248"/>
        <v>0</v>
      </c>
      <c r="F577" s="20">
        <f t="shared" si="248"/>
        <v>0</v>
      </c>
      <c r="G577" s="20">
        <f t="shared" si="248"/>
        <v>0</v>
      </c>
      <c r="H577" s="20">
        <f t="shared" si="248"/>
        <v>0</v>
      </c>
      <c r="I577" s="20">
        <f t="shared" si="248"/>
        <v>0</v>
      </c>
      <c r="J577" s="20">
        <f t="shared" si="248"/>
        <v>0</v>
      </c>
      <c r="K577" s="20">
        <f t="shared" si="248"/>
        <v>0</v>
      </c>
      <c r="L577" s="20">
        <f t="shared" si="248"/>
        <v>0</v>
      </c>
      <c r="M577" s="20">
        <f t="shared" si="248"/>
        <v>0</v>
      </c>
      <c r="N577" s="20">
        <f t="shared" si="248"/>
        <v>0</v>
      </c>
      <c r="O577" s="50">
        <f t="shared" si="248"/>
        <v>0</v>
      </c>
      <c r="P577" s="65">
        <f t="shared" si="242"/>
        <v>0</v>
      </c>
      <c r="Q577" s="50">
        <f t="shared" si="249"/>
        <v>0</v>
      </c>
      <c r="R577" s="50">
        <f t="shared" si="249"/>
        <v>0</v>
      </c>
      <c r="S577" s="65">
        <f t="shared" si="243"/>
        <v>0</v>
      </c>
    </row>
    <row r="578" spans="1:19" ht="38.25" hidden="1">
      <c r="A578" s="15"/>
      <c r="B578" s="16">
        <v>489111</v>
      </c>
      <c r="C578" s="17" t="s">
        <v>465</v>
      </c>
      <c r="D578" s="85"/>
      <c r="E578" s="69"/>
      <c r="F578" s="19"/>
      <c r="G578" s="19"/>
      <c r="H578" s="19"/>
      <c r="I578" s="19"/>
      <c r="J578" s="19"/>
      <c r="K578" s="19"/>
      <c r="L578" s="19"/>
      <c r="M578" s="19"/>
      <c r="N578" s="19"/>
      <c r="O578" s="49"/>
      <c r="P578" s="65">
        <f t="shared" si="242"/>
        <v>0</v>
      </c>
      <c r="Q578" s="49"/>
      <c r="R578" s="49"/>
      <c r="S578" s="65">
        <f t="shared" si="243"/>
        <v>0</v>
      </c>
    </row>
    <row r="579" spans="1:19" hidden="1">
      <c r="A579" s="11"/>
      <c r="B579" s="12">
        <v>499000</v>
      </c>
      <c r="C579" s="21" t="s">
        <v>466</v>
      </c>
      <c r="D579" s="83">
        <f>SUM(D580)</f>
        <v>0</v>
      </c>
      <c r="E579" s="67">
        <f t="shared" ref="E579:O579" si="250">SUM(E580)</f>
        <v>0</v>
      </c>
      <c r="F579" s="14">
        <f t="shared" si="250"/>
        <v>0</v>
      </c>
      <c r="G579" s="14">
        <f t="shared" si="250"/>
        <v>0</v>
      </c>
      <c r="H579" s="14">
        <f t="shared" si="250"/>
        <v>0</v>
      </c>
      <c r="I579" s="14">
        <f t="shared" si="250"/>
        <v>0</v>
      </c>
      <c r="J579" s="14">
        <f t="shared" si="250"/>
        <v>0</v>
      </c>
      <c r="K579" s="14">
        <f t="shared" si="250"/>
        <v>0</v>
      </c>
      <c r="L579" s="14">
        <f t="shared" si="250"/>
        <v>0</v>
      </c>
      <c r="M579" s="14">
        <f t="shared" si="250"/>
        <v>0</v>
      </c>
      <c r="N579" s="14">
        <f t="shared" si="250"/>
        <v>0</v>
      </c>
      <c r="O579" s="47">
        <f t="shared" si="250"/>
        <v>0</v>
      </c>
      <c r="P579" s="65">
        <f t="shared" si="242"/>
        <v>0</v>
      </c>
      <c r="Q579" s="47">
        <f>SUM(Q580)</f>
        <v>0</v>
      </c>
      <c r="R579" s="47">
        <f>SUM(R580)</f>
        <v>0</v>
      </c>
      <c r="S579" s="65">
        <f t="shared" si="243"/>
        <v>0</v>
      </c>
    </row>
    <row r="580" spans="1:19" hidden="1">
      <c r="A580" s="11"/>
      <c r="B580" s="12">
        <v>499100</v>
      </c>
      <c r="C580" s="13" t="s">
        <v>467</v>
      </c>
      <c r="D580" s="83">
        <f>SUM(D581,D583)</f>
        <v>0</v>
      </c>
      <c r="E580" s="67">
        <f t="shared" ref="E580:O580" si="251">SUM(E581,E583)</f>
        <v>0</v>
      </c>
      <c r="F580" s="14">
        <f t="shared" si="251"/>
        <v>0</v>
      </c>
      <c r="G580" s="14">
        <f t="shared" si="251"/>
        <v>0</v>
      </c>
      <c r="H580" s="14">
        <f t="shared" si="251"/>
        <v>0</v>
      </c>
      <c r="I580" s="14">
        <f t="shared" si="251"/>
        <v>0</v>
      </c>
      <c r="J580" s="14">
        <f t="shared" si="251"/>
        <v>0</v>
      </c>
      <c r="K580" s="14">
        <f t="shared" si="251"/>
        <v>0</v>
      </c>
      <c r="L580" s="14">
        <f t="shared" si="251"/>
        <v>0</v>
      </c>
      <c r="M580" s="14">
        <f t="shared" si="251"/>
        <v>0</v>
      </c>
      <c r="N580" s="14">
        <f t="shared" si="251"/>
        <v>0</v>
      </c>
      <c r="O580" s="47">
        <f t="shared" si="251"/>
        <v>0</v>
      </c>
      <c r="P580" s="65">
        <f t="shared" si="242"/>
        <v>0</v>
      </c>
      <c r="Q580" s="47">
        <f>SUM(Q581,Q583)</f>
        <v>0</v>
      </c>
      <c r="R580" s="47">
        <f>SUM(R581,R583)</f>
        <v>0</v>
      </c>
      <c r="S580" s="65">
        <f t="shared" si="243"/>
        <v>0</v>
      </c>
    </row>
    <row r="581" spans="1:19" hidden="1">
      <c r="A581" s="15"/>
      <c r="B581" s="16">
        <v>499110</v>
      </c>
      <c r="C581" s="17" t="s">
        <v>468</v>
      </c>
      <c r="D581" s="84">
        <f>SUM(D582)</f>
        <v>0</v>
      </c>
      <c r="E581" s="68">
        <f t="shared" ref="E581:O581" si="252">SUM(E582)</f>
        <v>0</v>
      </c>
      <c r="F581" s="18">
        <f t="shared" si="252"/>
        <v>0</v>
      </c>
      <c r="G581" s="18">
        <f t="shared" si="252"/>
        <v>0</v>
      </c>
      <c r="H581" s="18">
        <f t="shared" si="252"/>
        <v>0</v>
      </c>
      <c r="I581" s="18">
        <f t="shared" si="252"/>
        <v>0</v>
      </c>
      <c r="J581" s="18">
        <f t="shared" si="252"/>
        <v>0</v>
      </c>
      <c r="K581" s="18">
        <f t="shared" si="252"/>
        <v>0</v>
      </c>
      <c r="L581" s="18">
        <f t="shared" si="252"/>
        <v>0</v>
      </c>
      <c r="M581" s="18">
        <f t="shared" si="252"/>
        <v>0</v>
      </c>
      <c r="N581" s="18">
        <f t="shared" si="252"/>
        <v>0</v>
      </c>
      <c r="O581" s="48">
        <f t="shared" si="252"/>
        <v>0</v>
      </c>
      <c r="P581" s="65">
        <f t="shared" si="242"/>
        <v>0</v>
      </c>
      <c r="Q581" s="48">
        <f>SUM(Q582)</f>
        <v>0</v>
      </c>
      <c r="R581" s="48">
        <f>SUM(R582)</f>
        <v>0</v>
      </c>
      <c r="S581" s="65">
        <f t="shared" si="243"/>
        <v>0</v>
      </c>
    </row>
    <row r="582" spans="1:19" hidden="1">
      <c r="A582" s="15"/>
      <c r="B582" s="16">
        <v>499111</v>
      </c>
      <c r="C582" s="17" t="s">
        <v>469</v>
      </c>
      <c r="D582" s="85"/>
      <c r="E582" s="69"/>
      <c r="F582" s="19"/>
      <c r="G582" s="19"/>
      <c r="H582" s="19"/>
      <c r="I582" s="19"/>
      <c r="J582" s="19"/>
      <c r="K582" s="19"/>
      <c r="L582" s="19"/>
      <c r="M582" s="19"/>
      <c r="N582" s="19"/>
      <c r="O582" s="49"/>
      <c r="P582" s="65">
        <f t="shared" si="242"/>
        <v>0</v>
      </c>
      <c r="Q582" s="49"/>
      <c r="R582" s="49"/>
      <c r="S582" s="65">
        <f t="shared" si="243"/>
        <v>0</v>
      </c>
    </row>
    <row r="583" spans="1:19" hidden="1">
      <c r="A583" s="15"/>
      <c r="B583" s="16">
        <v>499120</v>
      </c>
      <c r="C583" s="17" t="s">
        <v>470</v>
      </c>
      <c r="D583" s="84">
        <f>SUM(D584)</f>
        <v>0</v>
      </c>
      <c r="E583" s="68">
        <f t="shared" ref="E583:O583" si="253">SUM(E584)</f>
        <v>0</v>
      </c>
      <c r="F583" s="18">
        <f t="shared" si="253"/>
        <v>0</v>
      </c>
      <c r="G583" s="18">
        <f t="shared" si="253"/>
        <v>0</v>
      </c>
      <c r="H583" s="18">
        <f t="shared" si="253"/>
        <v>0</v>
      </c>
      <c r="I583" s="18">
        <f t="shared" si="253"/>
        <v>0</v>
      </c>
      <c r="J583" s="18">
        <f t="shared" si="253"/>
        <v>0</v>
      </c>
      <c r="K583" s="18">
        <f t="shared" si="253"/>
        <v>0</v>
      </c>
      <c r="L583" s="18">
        <f t="shared" si="253"/>
        <v>0</v>
      </c>
      <c r="M583" s="18">
        <f t="shared" si="253"/>
        <v>0</v>
      </c>
      <c r="N583" s="18">
        <f t="shared" si="253"/>
        <v>0</v>
      </c>
      <c r="O583" s="48">
        <f t="shared" si="253"/>
        <v>0</v>
      </c>
      <c r="P583" s="65">
        <f t="shared" si="242"/>
        <v>0</v>
      </c>
      <c r="Q583" s="48">
        <f>SUM(Q584)</f>
        <v>0</v>
      </c>
      <c r="R583" s="48">
        <f>SUM(R584)</f>
        <v>0</v>
      </c>
      <c r="S583" s="65">
        <f t="shared" si="243"/>
        <v>0</v>
      </c>
    </row>
    <row r="584" spans="1:19" ht="16.5" hidden="1" thickBot="1">
      <c r="A584" s="40"/>
      <c r="B584" s="41">
        <v>499121</v>
      </c>
      <c r="C584" s="42" t="s">
        <v>471</v>
      </c>
      <c r="D584" s="94"/>
      <c r="E584" s="80"/>
      <c r="F584" s="43"/>
      <c r="G584" s="43"/>
      <c r="H584" s="43"/>
      <c r="I584" s="43"/>
      <c r="J584" s="43"/>
      <c r="K584" s="43"/>
      <c r="L584" s="43"/>
      <c r="M584" s="43"/>
      <c r="N584" s="43"/>
      <c r="O584" s="61"/>
      <c r="P584" s="97">
        <f t="shared" si="242"/>
        <v>0</v>
      </c>
      <c r="Q584" s="61"/>
      <c r="R584" s="61"/>
      <c r="S584" s="97">
        <f t="shared" si="243"/>
        <v>0</v>
      </c>
    </row>
    <row r="585" spans="1:19" ht="16.5" thickBot="1">
      <c r="A585" s="133"/>
      <c r="B585" s="134"/>
      <c r="C585" s="135" t="s">
        <v>21</v>
      </c>
      <c r="D585" s="126">
        <f t="shared" ref="D585:O585" si="254">SUM(D32+D55+D68+D78+D94+D99+D109+D113+D176+D216+D285+D315+D354+D418+D428+D432+D447+D459+D474+D481+D488+D494+D501+D522+D540+D567+D571+D575+D579)</f>
        <v>145334000</v>
      </c>
      <c r="E585" s="127">
        <f t="shared" si="254"/>
        <v>120017000</v>
      </c>
      <c r="F585" s="128">
        <f t="shared" si="254"/>
        <v>68000</v>
      </c>
      <c r="G585" s="128">
        <f t="shared" si="254"/>
        <v>13570000</v>
      </c>
      <c r="H585" s="128">
        <f t="shared" si="254"/>
        <v>0</v>
      </c>
      <c r="I585" s="128">
        <f t="shared" si="254"/>
        <v>14580000</v>
      </c>
      <c r="J585" s="128">
        <f t="shared" si="254"/>
        <v>0</v>
      </c>
      <c r="K585" s="128">
        <f t="shared" si="254"/>
        <v>0</v>
      </c>
      <c r="L585" s="128">
        <f t="shared" si="254"/>
        <v>0</v>
      </c>
      <c r="M585" s="128">
        <f t="shared" si="254"/>
        <v>1100000</v>
      </c>
      <c r="N585" s="128">
        <f t="shared" si="254"/>
        <v>0</v>
      </c>
      <c r="O585" s="129">
        <f t="shared" si="254"/>
        <v>1100000</v>
      </c>
      <c r="P585" s="98">
        <f t="shared" si="242"/>
        <v>150435000</v>
      </c>
      <c r="Q585" s="128">
        <f>SUM(Q32+Q55+Q68+Q78+Q94+Q99+Q109+Q113+Q176+Q216+Q285+Q315+Q354+Q418+Q428+Q432+Q447+Q459+Q474+Q481+Q488+Q494+Q501+Q522+Q540+Q567+Q571+Q575+Q579)</f>
        <v>0</v>
      </c>
      <c r="R585" s="128">
        <f>SUM(R32+R55+R68+R78+R94+R99+R109+R113+R176+R216+R285+R315+R354+R418+R428+R432+R447+R459+R474+R481+R488+R494+R501+R522+R540+R567+R571+R575+R579)</f>
        <v>0</v>
      </c>
      <c r="S585" s="98">
        <f t="shared" si="243"/>
        <v>150435000</v>
      </c>
    </row>
    <row r="586" spans="1:19" ht="25.5">
      <c r="A586" s="130"/>
      <c r="B586" s="131">
        <v>511000</v>
      </c>
      <c r="C586" s="132" t="s">
        <v>472</v>
      </c>
      <c r="D586" s="95">
        <f t="shared" ref="D586:O586" si="255">SUM(D587,D591,D601,D614)</f>
        <v>432000</v>
      </c>
      <c r="E586" s="81">
        <f t="shared" si="255"/>
        <v>0</v>
      </c>
      <c r="F586" s="44">
        <f t="shared" si="255"/>
        <v>0</v>
      </c>
      <c r="G586" s="44">
        <f t="shared" si="255"/>
        <v>0</v>
      </c>
      <c r="H586" s="44">
        <f t="shared" si="255"/>
        <v>0</v>
      </c>
      <c r="I586" s="44">
        <f t="shared" si="255"/>
        <v>0</v>
      </c>
      <c r="J586" s="44">
        <f t="shared" si="255"/>
        <v>0</v>
      </c>
      <c r="K586" s="44">
        <f t="shared" si="255"/>
        <v>0</v>
      </c>
      <c r="L586" s="44">
        <f t="shared" si="255"/>
        <v>0</v>
      </c>
      <c r="M586" s="44">
        <f t="shared" si="255"/>
        <v>0</v>
      </c>
      <c r="N586" s="44">
        <f t="shared" si="255"/>
        <v>0</v>
      </c>
      <c r="O586" s="62">
        <f t="shared" si="255"/>
        <v>0</v>
      </c>
      <c r="P586" s="125">
        <f t="shared" si="242"/>
        <v>0</v>
      </c>
      <c r="Q586" s="62">
        <f>SUM(Q587,Q591,Q601,Q614)</f>
        <v>0</v>
      </c>
      <c r="R586" s="62">
        <f>SUM(R587,R591,R601,R614)</f>
        <v>0</v>
      </c>
      <c r="S586" s="125">
        <f t="shared" si="243"/>
        <v>0</v>
      </c>
    </row>
    <row r="587" spans="1:19" hidden="1">
      <c r="A587" s="11"/>
      <c r="B587" s="12">
        <v>511100</v>
      </c>
      <c r="C587" s="13" t="s">
        <v>473</v>
      </c>
      <c r="D587" s="83">
        <f>SUM(D588)</f>
        <v>0</v>
      </c>
      <c r="E587" s="67">
        <f t="shared" ref="E587:O587" si="256">SUM(E588)</f>
        <v>0</v>
      </c>
      <c r="F587" s="14">
        <f t="shared" si="256"/>
        <v>0</v>
      </c>
      <c r="G587" s="14">
        <f t="shared" si="256"/>
        <v>0</v>
      </c>
      <c r="H587" s="14">
        <f t="shared" si="256"/>
        <v>0</v>
      </c>
      <c r="I587" s="14">
        <f t="shared" si="256"/>
        <v>0</v>
      </c>
      <c r="J587" s="14">
        <f t="shared" si="256"/>
        <v>0</v>
      </c>
      <c r="K587" s="14">
        <f t="shared" si="256"/>
        <v>0</v>
      </c>
      <c r="L587" s="14">
        <f t="shared" si="256"/>
        <v>0</v>
      </c>
      <c r="M587" s="14">
        <f t="shared" si="256"/>
        <v>0</v>
      </c>
      <c r="N587" s="14">
        <f t="shared" si="256"/>
        <v>0</v>
      </c>
      <c r="O587" s="47">
        <f t="shared" si="256"/>
        <v>0</v>
      </c>
      <c r="P587" s="65">
        <f t="shared" si="242"/>
        <v>0</v>
      </c>
      <c r="Q587" s="47">
        <f>SUM(Q588)</f>
        <v>0</v>
      </c>
      <c r="R587" s="47">
        <f>SUM(R588)</f>
        <v>0</v>
      </c>
      <c r="S587" s="65">
        <f t="shared" si="243"/>
        <v>0</v>
      </c>
    </row>
    <row r="588" spans="1:19" ht="25.5" hidden="1">
      <c r="A588" s="15"/>
      <c r="B588" s="16">
        <v>511120</v>
      </c>
      <c r="C588" s="17" t="s">
        <v>474</v>
      </c>
      <c r="D588" s="84">
        <f>SUM(D589:D590)</f>
        <v>0</v>
      </c>
      <c r="E588" s="68">
        <f t="shared" ref="E588:O588" si="257">SUM(E589:E590)</f>
        <v>0</v>
      </c>
      <c r="F588" s="18">
        <f t="shared" si="257"/>
        <v>0</v>
      </c>
      <c r="G588" s="18">
        <f t="shared" si="257"/>
        <v>0</v>
      </c>
      <c r="H588" s="18">
        <f t="shared" si="257"/>
        <v>0</v>
      </c>
      <c r="I588" s="18">
        <f t="shared" si="257"/>
        <v>0</v>
      </c>
      <c r="J588" s="18">
        <f t="shared" si="257"/>
        <v>0</v>
      </c>
      <c r="K588" s="18">
        <f t="shared" si="257"/>
        <v>0</v>
      </c>
      <c r="L588" s="18">
        <f t="shared" si="257"/>
        <v>0</v>
      </c>
      <c r="M588" s="18">
        <f t="shared" si="257"/>
        <v>0</v>
      </c>
      <c r="N588" s="18">
        <f t="shared" si="257"/>
        <v>0</v>
      </c>
      <c r="O588" s="48">
        <f t="shared" si="257"/>
        <v>0</v>
      </c>
      <c r="P588" s="65">
        <f t="shared" si="242"/>
        <v>0</v>
      </c>
      <c r="Q588" s="48">
        <f>SUM(Q589:Q590)</f>
        <v>0</v>
      </c>
      <c r="R588" s="48">
        <f>SUM(R589:R590)</f>
        <v>0</v>
      </c>
      <c r="S588" s="65">
        <f t="shared" si="243"/>
        <v>0</v>
      </c>
    </row>
    <row r="589" spans="1:19" ht="25.5" hidden="1">
      <c r="A589" s="15"/>
      <c r="B589" s="16">
        <v>511121</v>
      </c>
      <c r="C589" s="17" t="s">
        <v>475</v>
      </c>
      <c r="D589" s="85"/>
      <c r="E589" s="69"/>
      <c r="F589" s="19"/>
      <c r="G589" s="19"/>
      <c r="H589" s="19"/>
      <c r="I589" s="19"/>
      <c r="J589" s="19"/>
      <c r="K589" s="19"/>
      <c r="L589" s="19"/>
      <c r="M589" s="19"/>
      <c r="N589" s="19"/>
      <c r="O589" s="49"/>
      <c r="P589" s="65">
        <f t="shared" si="242"/>
        <v>0</v>
      </c>
      <c r="Q589" s="49"/>
      <c r="R589" s="49"/>
      <c r="S589" s="65">
        <f t="shared" si="243"/>
        <v>0</v>
      </c>
    </row>
    <row r="590" spans="1:19" ht="25.5" hidden="1">
      <c r="A590" s="15"/>
      <c r="B590" s="16">
        <v>511126</v>
      </c>
      <c r="C590" s="17" t="s">
        <v>476</v>
      </c>
      <c r="D590" s="85"/>
      <c r="E590" s="69"/>
      <c r="F590" s="19"/>
      <c r="G590" s="19"/>
      <c r="H590" s="19"/>
      <c r="I590" s="19"/>
      <c r="J590" s="19"/>
      <c r="K590" s="19"/>
      <c r="L590" s="19"/>
      <c r="M590" s="19"/>
      <c r="N590" s="19"/>
      <c r="O590" s="49"/>
      <c r="P590" s="65">
        <f t="shared" si="242"/>
        <v>0</v>
      </c>
      <c r="Q590" s="49"/>
      <c r="R590" s="49"/>
      <c r="S590" s="65">
        <f t="shared" si="243"/>
        <v>0</v>
      </c>
    </row>
    <row r="591" spans="1:19" hidden="1">
      <c r="A591" s="15"/>
      <c r="B591" s="12">
        <v>511200</v>
      </c>
      <c r="C591" s="13" t="s">
        <v>477</v>
      </c>
      <c r="D591" s="83">
        <f>SUM(D592+D596+D599)</f>
        <v>0</v>
      </c>
      <c r="E591" s="67">
        <f t="shared" ref="E591:O591" si="258">SUM(E592+E596+E599)</f>
        <v>0</v>
      </c>
      <c r="F591" s="14">
        <f t="shared" si="258"/>
        <v>0</v>
      </c>
      <c r="G591" s="14">
        <f t="shared" si="258"/>
        <v>0</v>
      </c>
      <c r="H591" s="14">
        <f t="shared" si="258"/>
        <v>0</v>
      </c>
      <c r="I591" s="14">
        <f t="shared" si="258"/>
        <v>0</v>
      </c>
      <c r="J591" s="14">
        <f t="shared" si="258"/>
        <v>0</v>
      </c>
      <c r="K591" s="14">
        <f t="shared" si="258"/>
        <v>0</v>
      </c>
      <c r="L591" s="14">
        <f t="shared" si="258"/>
        <v>0</v>
      </c>
      <c r="M591" s="14">
        <f t="shared" si="258"/>
        <v>0</v>
      </c>
      <c r="N591" s="14">
        <f t="shared" si="258"/>
        <v>0</v>
      </c>
      <c r="O591" s="47">
        <f t="shared" si="258"/>
        <v>0</v>
      </c>
      <c r="P591" s="65">
        <f t="shared" si="242"/>
        <v>0</v>
      </c>
      <c r="Q591" s="47">
        <f>SUM(Q592+Q596+Q599)</f>
        <v>0</v>
      </c>
      <c r="R591" s="47">
        <f>SUM(R592+R596+R599)</f>
        <v>0</v>
      </c>
      <c r="S591" s="65">
        <f t="shared" si="243"/>
        <v>0</v>
      </c>
    </row>
    <row r="592" spans="1:19" hidden="1">
      <c r="A592" s="15"/>
      <c r="B592" s="16">
        <v>511210</v>
      </c>
      <c r="C592" s="17" t="s">
        <v>478</v>
      </c>
      <c r="D592" s="84">
        <f>SUM(D595+D594+D593)</f>
        <v>0</v>
      </c>
      <c r="E592" s="68">
        <f t="shared" ref="E592:O592" si="259">SUM(E595+E594+E593)</f>
        <v>0</v>
      </c>
      <c r="F592" s="18">
        <f t="shared" si="259"/>
        <v>0</v>
      </c>
      <c r="G592" s="18">
        <f t="shared" si="259"/>
        <v>0</v>
      </c>
      <c r="H592" s="18">
        <f t="shared" si="259"/>
        <v>0</v>
      </c>
      <c r="I592" s="18">
        <f t="shared" si="259"/>
        <v>0</v>
      </c>
      <c r="J592" s="18">
        <f t="shared" si="259"/>
        <v>0</v>
      </c>
      <c r="K592" s="18">
        <f t="shared" si="259"/>
        <v>0</v>
      </c>
      <c r="L592" s="18">
        <f t="shared" si="259"/>
        <v>0</v>
      </c>
      <c r="M592" s="18">
        <f t="shared" si="259"/>
        <v>0</v>
      </c>
      <c r="N592" s="18">
        <f t="shared" si="259"/>
        <v>0</v>
      </c>
      <c r="O592" s="48">
        <f t="shared" si="259"/>
        <v>0</v>
      </c>
      <c r="P592" s="65">
        <f t="shared" si="242"/>
        <v>0</v>
      </c>
      <c r="Q592" s="48">
        <f>SUM(Q595+Q594+Q593)</f>
        <v>0</v>
      </c>
      <c r="R592" s="48">
        <f>SUM(R595+R594+R593)</f>
        <v>0</v>
      </c>
      <c r="S592" s="65">
        <f t="shared" si="243"/>
        <v>0</v>
      </c>
    </row>
    <row r="593" spans="1:19" ht="25.5" hidden="1">
      <c r="A593" s="15"/>
      <c r="B593" s="16">
        <v>511212</v>
      </c>
      <c r="C593" s="17" t="s">
        <v>479</v>
      </c>
      <c r="D593" s="89"/>
      <c r="E593" s="73"/>
      <c r="F593" s="28"/>
      <c r="G593" s="28"/>
      <c r="H593" s="28"/>
      <c r="I593" s="28"/>
      <c r="J593" s="28"/>
      <c r="K593" s="28"/>
      <c r="L593" s="28"/>
      <c r="M593" s="28"/>
      <c r="N593" s="28"/>
      <c r="O593" s="54"/>
      <c r="P593" s="65">
        <f t="shared" si="242"/>
        <v>0</v>
      </c>
      <c r="Q593" s="54"/>
      <c r="R593" s="54"/>
      <c r="S593" s="65">
        <f t="shared" si="243"/>
        <v>0</v>
      </c>
    </row>
    <row r="594" spans="1:19" ht="25.5" hidden="1">
      <c r="A594" s="15"/>
      <c r="B594" s="16">
        <v>511213</v>
      </c>
      <c r="C594" s="17" t="s">
        <v>480</v>
      </c>
      <c r="D594" s="89"/>
      <c r="E594" s="73"/>
      <c r="F594" s="28"/>
      <c r="G594" s="28"/>
      <c r="H594" s="28"/>
      <c r="I594" s="28"/>
      <c r="J594" s="28"/>
      <c r="K594" s="28"/>
      <c r="L594" s="28"/>
      <c r="M594" s="28"/>
      <c r="N594" s="28"/>
      <c r="O594" s="54"/>
      <c r="P594" s="65">
        <f t="shared" si="242"/>
        <v>0</v>
      </c>
      <c r="Q594" s="54"/>
      <c r="R594" s="54"/>
      <c r="S594" s="65">
        <f t="shared" si="243"/>
        <v>0</v>
      </c>
    </row>
    <row r="595" spans="1:19" ht="25.5" hidden="1">
      <c r="A595" s="15"/>
      <c r="B595" s="16">
        <v>511219</v>
      </c>
      <c r="C595" s="17" t="s">
        <v>481</v>
      </c>
      <c r="D595" s="85"/>
      <c r="E595" s="69"/>
      <c r="F595" s="19"/>
      <c r="G595" s="19"/>
      <c r="H595" s="19"/>
      <c r="I595" s="19"/>
      <c r="J595" s="19"/>
      <c r="K595" s="19"/>
      <c r="L595" s="19"/>
      <c r="M595" s="19"/>
      <c r="N595" s="19"/>
      <c r="O595" s="49"/>
      <c r="P595" s="65">
        <f t="shared" si="242"/>
        <v>0</v>
      </c>
      <c r="Q595" s="49"/>
      <c r="R595" s="49"/>
      <c r="S595" s="65">
        <f t="shared" si="243"/>
        <v>0</v>
      </c>
    </row>
    <row r="596" spans="1:19" ht="25.5" hidden="1">
      <c r="A596" s="15"/>
      <c r="B596" s="16">
        <v>511220</v>
      </c>
      <c r="C596" s="17" t="s">
        <v>482</v>
      </c>
      <c r="D596" s="86">
        <f>SUM(D597+D598)</f>
        <v>0</v>
      </c>
      <c r="E596" s="70">
        <f t="shared" ref="E596:O596" si="260">SUM(E597+E598)</f>
        <v>0</v>
      </c>
      <c r="F596" s="20">
        <f t="shared" si="260"/>
        <v>0</v>
      </c>
      <c r="G596" s="20">
        <f t="shared" si="260"/>
        <v>0</v>
      </c>
      <c r="H596" s="20">
        <f t="shared" si="260"/>
        <v>0</v>
      </c>
      <c r="I596" s="20">
        <f t="shared" si="260"/>
        <v>0</v>
      </c>
      <c r="J596" s="20">
        <f t="shared" si="260"/>
        <v>0</v>
      </c>
      <c r="K596" s="20">
        <f t="shared" si="260"/>
        <v>0</v>
      </c>
      <c r="L596" s="20">
        <f t="shared" si="260"/>
        <v>0</v>
      </c>
      <c r="M596" s="20">
        <f t="shared" si="260"/>
        <v>0</v>
      </c>
      <c r="N596" s="20">
        <f t="shared" si="260"/>
        <v>0</v>
      </c>
      <c r="O596" s="50">
        <f t="shared" si="260"/>
        <v>0</v>
      </c>
      <c r="P596" s="65">
        <f t="shared" si="242"/>
        <v>0</v>
      </c>
      <c r="Q596" s="50">
        <f>SUM(Q597+Q598)</f>
        <v>0</v>
      </c>
      <c r="R596" s="50">
        <f>SUM(R597+R598)</f>
        <v>0</v>
      </c>
      <c r="S596" s="65">
        <f t="shared" si="243"/>
        <v>0</v>
      </c>
    </row>
    <row r="597" spans="1:19" ht="25.5" hidden="1">
      <c r="A597" s="15"/>
      <c r="B597" s="16">
        <v>511223</v>
      </c>
      <c r="C597" s="17" t="s">
        <v>483</v>
      </c>
      <c r="D597" s="85"/>
      <c r="E597" s="69"/>
      <c r="F597" s="19"/>
      <c r="G597" s="19"/>
      <c r="H597" s="19"/>
      <c r="I597" s="19"/>
      <c r="J597" s="19"/>
      <c r="K597" s="19"/>
      <c r="L597" s="19"/>
      <c r="M597" s="19"/>
      <c r="N597" s="19"/>
      <c r="O597" s="49"/>
      <c r="P597" s="65">
        <f t="shared" si="242"/>
        <v>0</v>
      </c>
      <c r="Q597" s="49"/>
      <c r="R597" s="49"/>
      <c r="S597" s="65">
        <f t="shared" si="243"/>
        <v>0</v>
      </c>
    </row>
    <row r="598" spans="1:19" ht="51" hidden="1">
      <c r="A598" s="15"/>
      <c r="B598" s="16">
        <v>511226</v>
      </c>
      <c r="C598" s="17" t="s">
        <v>484</v>
      </c>
      <c r="D598" s="85"/>
      <c r="E598" s="69"/>
      <c r="F598" s="19"/>
      <c r="G598" s="19"/>
      <c r="H598" s="19"/>
      <c r="I598" s="19"/>
      <c r="J598" s="19"/>
      <c r="K598" s="19"/>
      <c r="L598" s="19"/>
      <c r="M598" s="19"/>
      <c r="N598" s="19"/>
      <c r="O598" s="49"/>
      <c r="P598" s="65">
        <f t="shared" si="242"/>
        <v>0</v>
      </c>
      <c r="Q598" s="49"/>
      <c r="R598" s="49"/>
      <c r="S598" s="65">
        <f t="shared" si="243"/>
        <v>0</v>
      </c>
    </row>
    <row r="599" spans="1:19" ht="25.5" hidden="1">
      <c r="A599" s="15"/>
      <c r="B599" s="16">
        <v>511240</v>
      </c>
      <c r="C599" s="17" t="s">
        <v>576</v>
      </c>
      <c r="D599" s="86">
        <f>SUM(D600)</f>
        <v>0</v>
      </c>
      <c r="E599" s="70">
        <f t="shared" ref="E599:O599" si="261">SUM(E600)</f>
        <v>0</v>
      </c>
      <c r="F599" s="20">
        <f t="shared" si="261"/>
        <v>0</v>
      </c>
      <c r="G599" s="20">
        <f t="shared" si="261"/>
        <v>0</v>
      </c>
      <c r="H599" s="20">
        <f t="shared" si="261"/>
        <v>0</v>
      </c>
      <c r="I599" s="20">
        <f t="shared" si="261"/>
        <v>0</v>
      </c>
      <c r="J599" s="20">
        <f t="shared" si="261"/>
        <v>0</v>
      </c>
      <c r="K599" s="20">
        <f t="shared" si="261"/>
        <v>0</v>
      </c>
      <c r="L599" s="20">
        <f t="shared" si="261"/>
        <v>0</v>
      </c>
      <c r="M599" s="20">
        <f t="shared" si="261"/>
        <v>0</v>
      </c>
      <c r="N599" s="20">
        <f t="shared" si="261"/>
        <v>0</v>
      </c>
      <c r="O599" s="50">
        <f t="shared" si="261"/>
        <v>0</v>
      </c>
      <c r="P599" s="65">
        <f t="shared" si="242"/>
        <v>0</v>
      </c>
      <c r="Q599" s="50">
        <f>SUM(Q600)</f>
        <v>0</v>
      </c>
      <c r="R599" s="50">
        <f>SUM(R600)</f>
        <v>0</v>
      </c>
      <c r="S599" s="65">
        <f t="shared" si="243"/>
        <v>0</v>
      </c>
    </row>
    <row r="600" spans="1:19" hidden="1">
      <c r="A600" s="15"/>
      <c r="B600" s="16">
        <v>511241</v>
      </c>
      <c r="C600" s="17" t="s">
        <v>577</v>
      </c>
      <c r="D600" s="85"/>
      <c r="E600" s="69"/>
      <c r="F600" s="19"/>
      <c r="G600" s="19"/>
      <c r="H600" s="19"/>
      <c r="I600" s="19"/>
      <c r="J600" s="19"/>
      <c r="K600" s="19"/>
      <c r="L600" s="19"/>
      <c r="M600" s="19"/>
      <c r="N600" s="19"/>
      <c r="O600" s="49"/>
      <c r="P600" s="65">
        <f t="shared" si="242"/>
        <v>0</v>
      </c>
      <c r="Q600" s="49"/>
      <c r="R600" s="49"/>
      <c r="S600" s="65">
        <f t="shared" si="243"/>
        <v>0</v>
      </c>
    </row>
    <row r="601" spans="1:19" ht="25.5">
      <c r="A601" s="11"/>
      <c r="B601" s="35">
        <v>511300</v>
      </c>
      <c r="C601" s="13" t="s">
        <v>485</v>
      </c>
      <c r="D601" s="83">
        <f>SUM(D604+D610+D608+D602)</f>
        <v>432000</v>
      </c>
      <c r="E601" s="67">
        <f t="shared" ref="E601:O601" si="262">SUM(E604+E610+E608+E602)</f>
        <v>0</v>
      </c>
      <c r="F601" s="14">
        <f t="shared" si="262"/>
        <v>0</v>
      </c>
      <c r="G601" s="14">
        <f t="shared" si="262"/>
        <v>0</v>
      </c>
      <c r="H601" s="14">
        <f t="shared" si="262"/>
        <v>0</v>
      </c>
      <c r="I601" s="14">
        <f t="shared" si="262"/>
        <v>0</v>
      </c>
      <c r="J601" s="14">
        <f t="shared" si="262"/>
        <v>0</v>
      </c>
      <c r="K601" s="14">
        <f t="shared" si="262"/>
        <v>0</v>
      </c>
      <c r="L601" s="14">
        <f t="shared" si="262"/>
        <v>0</v>
      </c>
      <c r="M601" s="14">
        <f t="shared" si="262"/>
        <v>0</v>
      </c>
      <c r="N601" s="14">
        <f t="shared" si="262"/>
        <v>0</v>
      </c>
      <c r="O601" s="47">
        <f t="shared" si="262"/>
        <v>0</v>
      </c>
      <c r="P601" s="65">
        <f t="shared" si="242"/>
        <v>0</v>
      </c>
      <c r="Q601" s="47">
        <f>SUM(Q604+Q610+Q608+Q602)</f>
        <v>0</v>
      </c>
      <c r="R601" s="47">
        <f>SUM(R604+R610+R608+R602)</f>
        <v>0</v>
      </c>
      <c r="S601" s="65">
        <f t="shared" si="243"/>
        <v>0</v>
      </c>
    </row>
    <row r="602" spans="1:19" ht="25.5">
      <c r="A602" s="15"/>
      <c r="B602" s="45">
        <v>511310</v>
      </c>
      <c r="C602" s="17" t="s">
        <v>486</v>
      </c>
      <c r="D602" s="84">
        <f>SUM(D603)</f>
        <v>0</v>
      </c>
      <c r="E602" s="68">
        <f t="shared" ref="E602:O602" si="263">SUM(E603)</f>
        <v>0</v>
      </c>
      <c r="F602" s="18">
        <f t="shared" si="263"/>
        <v>0</v>
      </c>
      <c r="G602" s="18">
        <f t="shared" si="263"/>
        <v>0</v>
      </c>
      <c r="H602" s="18">
        <f t="shared" si="263"/>
        <v>0</v>
      </c>
      <c r="I602" s="18">
        <f t="shared" si="263"/>
        <v>0</v>
      </c>
      <c r="J602" s="18">
        <f t="shared" si="263"/>
        <v>0</v>
      </c>
      <c r="K602" s="18">
        <f t="shared" si="263"/>
        <v>0</v>
      </c>
      <c r="L602" s="18">
        <f t="shared" si="263"/>
        <v>0</v>
      </c>
      <c r="M602" s="18">
        <f t="shared" si="263"/>
        <v>0</v>
      </c>
      <c r="N602" s="18">
        <f t="shared" si="263"/>
        <v>0</v>
      </c>
      <c r="O602" s="48">
        <f t="shared" si="263"/>
        <v>0</v>
      </c>
      <c r="P602" s="65">
        <f t="shared" si="242"/>
        <v>0</v>
      </c>
      <c r="Q602" s="48">
        <f>SUM(Q603)</f>
        <v>0</v>
      </c>
      <c r="R602" s="48">
        <f>SUM(R603)</f>
        <v>0</v>
      </c>
      <c r="S602" s="65">
        <f t="shared" si="243"/>
        <v>0</v>
      </c>
    </row>
    <row r="603" spans="1:19" ht="25.5">
      <c r="A603" s="15"/>
      <c r="B603" s="45">
        <v>511312</v>
      </c>
      <c r="C603" s="17" t="s">
        <v>487</v>
      </c>
      <c r="D603" s="89"/>
      <c r="E603" s="73"/>
      <c r="F603" s="28"/>
      <c r="G603" s="28"/>
      <c r="H603" s="28"/>
      <c r="I603" s="28"/>
      <c r="J603" s="28"/>
      <c r="K603" s="28"/>
      <c r="L603" s="28"/>
      <c r="M603" s="28"/>
      <c r="N603" s="28"/>
      <c r="O603" s="54"/>
      <c r="P603" s="65">
        <f t="shared" si="242"/>
        <v>0</v>
      </c>
      <c r="Q603" s="54"/>
      <c r="R603" s="54"/>
      <c r="S603" s="65">
        <f t="shared" si="243"/>
        <v>0</v>
      </c>
    </row>
    <row r="604" spans="1:19" ht="25.5">
      <c r="A604" s="15"/>
      <c r="B604" s="16">
        <v>511320</v>
      </c>
      <c r="C604" s="17" t="s">
        <v>488</v>
      </c>
      <c r="D604" s="84">
        <f>SUM(D605:D607)</f>
        <v>432000</v>
      </c>
      <c r="E604" s="68">
        <f t="shared" ref="E604:O604" si="264">SUM(E605:E607)</f>
        <v>0</v>
      </c>
      <c r="F604" s="18">
        <f t="shared" si="264"/>
        <v>0</v>
      </c>
      <c r="G604" s="18">
        <f t="shared" si="264"/>
        <v>0</v>
      </c>
      <c r="H604" s="18">
        <f t="shared" si="264"/>
        <v>0</v>
      </c>
      <c r="I604" s="18">
        <f t="shared" si="264"/>
        <v>0</v>
      </c>
      <c r="J604" s="18">
        <f t="shared" si="264"/>
        <v>0</v>
      </c>
      <c r="K604" s="18">
        <f t="shared" si="264"/>
        <v>0</v>
      </c>
      <c r="L604" s="18">
        <f t="shared" si="264"/>
        <v>0</v>
      </c>
      <c r="M604" s="18">
        <f t="shared" si="264"/>
        <v>0</v>
      </c>
      <c r="N604" s="18">
        <f t="shared" si="264"/>
        <v>0</v>
      </c>
      <c r="O604" s="48">
        <f t="shared" si="264"/>
        <v>0</v>
      </c>
      <c r="P604" s="65">
        <f t="shared" si="242"/>
        <v>0</v>
      </c>
      <c r="Q604" s="48">
        <f>SUM(Q605:Q607)</f>
        <v>0</v>
      </c>
      <c r="R604" s="48">
        <f>SUM(R605:R607)</f>
        <v>0</v>
      </c>
      <c r="S604" s="65">
        <f t="shared" si="243"/>
        <v>0</v>
      </c>
    </row>
    <row r="605" spans="1:19" ht="25.5">
      <c r="A605" s="15"/>
      <c r="B605" s="16">
        <v>511321</v>
      </c>
      <c r="C605" s="17" t="s">
        <v>578</v>
      </c>
      <c r="D605" s="85"/>
      <c r="E605" s="69"/>
      <c r="F605" s="19"/>
      <c r="G605" s="19"/>
      <c r="H605" s="19"/>
      <c r="I605" s="19"/>
      <c r="J605" s="19"/>
      <c r="K605" s="19"/>
      <c r="L605" s="19"/>
      <c r="M605" s="19"/>
      <c r="N605" s="19"/>
      <c r="O605" s="49"/>
      <c r="P605" s="65">
        <f t="shared" si="242"/>
        <v>0</v>
      </c>
      <c r="Q605" s="49"/>
      <c r="R605" s="49"/>
      <c r="S605" s="65">
        <f t="shared" si="243"/>
        <v>0</v>
      </c>
    </row>
    <row r="606" spans="1:19" ht="25.5">
      <c r="A606" s="15"/>
      <c r="B606" s="16">
        <v>511323</v>
      </c>
      <c r="C606" s="17" t="s">
        <v>621</v>
      </c>
      <c r="D606" s="85">
        <v>432000</v>
      </c>
      <c r="E606" s="69"/>
      <c r="F606" s="19"/>
      <c r="G606" s="19"/>
      <c r="H606" s="19"/>
      <c r="I606" s="19"/>
      <c r="J606" s="19"/>
      <c r="K606" s="19"/>
      <c r="L606" s="19"/>
      <c r="M606" s="19"/>
      <c r="N606" s="19"/>
      <c r="O606" s="49"/>
      <c r="P606" s="65">
        <f t="shared" si="242"/>
        <v>0</v>
      </c>
      <c r="Q606" s="49"/>
      <c r="R606" s="49"/>
      <c r="S606" s="65">
        <f t="shared" si="243"/>
        <v>0</v>
      </c>
    </row>
    <row r="607" spans="1:19" ht="51" hidden="1">
      <c r="A607" s="15"/>
      <c r="B607" s="16">
        <v>511326</v>
      </c>
      <c r="C607" s="17" t="s">
        <v>489</v>
      </c>
      <c r="D607" s="85"/>
      <c r="E607" s="69"/>
      <c r="F607" s="19"/>
      <c r="G607" s="19"/>
      <c r="H607" s="19"/>
      <c r="I607" s="19"/>
      <c r="J607" s="19"/>
      <c r="K607" s="19"/>
      <c r="L607" s="19"/>
      <c r="M607" s="19"/>
      <c r="N607" s="19"/>
      <c r="O607" s="49"/>
      <c r="P607" s="65">
        <f t="shared" si="242"/>
        <v>0</v>
      </c>
      <c r="Q607" s="49"/>
      <c r="R607" s="49"/>
      <c r="S607" s="65">
        <f t="shared" si="243"/>
        <v>0</v>
      </c>
    </row>
    <row r="608" spans="1:19" ht="25.5" hidden="1">
      <c r="A608" s="15"/>
      <c r="B608" s="16">
        <v>511330</v>
      </c>
      <c r="C608" s="17" t="s">
        <v>490</v>
      </c>
      <c r="D608" s="86">
        <f>SUM(D609)</f>
        <v>0</v>
      </c>
      <c r="E608" s="70">
        <f t="shared" ref="E608:O608" si="265">SUM(E609)</f>
        <v>0</v>
      </c>
      <c r="F608" s="20">
        <f t="shared" si="265"/>
        <v>0</v>
      </c>
      <c r="G608" s="20">
        <f t="shared" si="265"/>
        <v>0</v>
      </c>
      <c r="H608" s="20">
        <f t="shared" si="265"/>
        <v>0</v>
      </c>
      <c r="I608" s="20">
        <f t="shared" si="265"/>
        <v>0</v>
      </c>
      <c r="J608" s="20">
        <f t="shared" si="265"/>
        <v>0</v>
      </c>
      <c r="K608" s="20">
        <f t="shared" si="265"/>
        <v>0</v>
      </c>
      <c r="L608" s="20">
        <f t="shared" si="265"/>
        <v>0</v>
      </c>
      <c r="M608" s="20">
        <f t="shared" si="265"/>
        <v>0</v>
      </c>
      <c r="N608" s="20">
        <f t="shared" si="265"/>
        <v>0</v>
      </c>
      <c r="O608" s="50">
        <f t="shared" si="265"/>
        <v>0</v>
      </c>
      <c r="P608" s="65">
        <f t="shared" si="242"/>
        <v>0</v>
      </c>
      <c r="Q608" s="50">
        <f>SUM(Q609)</f>
        <v>0</v>
      </c>
      <c r="R608" s="50">
        <f>SUM(R609)</f>
        <v>0</v>
      </c>
      <c r="S608" s="65">
        <f t="shared" si="243"/>
        <v>0</v>
      </c>
    </row>
    <row r="609" spans="1:19" ht="108.75" hidden="1" customHeight="1">
      <c r="A609" s="15"/>
      <c r="B609" s="16">
        <v>511331</v>
      </c>
      <c r="C609" s="17" t="s">
        <v>491</v>
      </c>
      <c r="D609" s="85"/>
      <c r="E609" s="69"/>
      <c r="F609" s="19"/>
      <c r="G609" s="19"/>
      <c r="H609" s="19"/>
      <c r="I609" s="19"/>
      <c r="J609" s="19"/>
      <c r="K609" s="19"/>
      <c r="L609" s="19"/>
      <c r="M609" s="19"/>
      <c r="N609" s="19"/>
      <c r="O609" s="49"/>
      <c r="P609" s="65">
        <f t="shared" si="242"/>
        <v>0</v>
      </c>
      <c r="Q609" s="49"/>
      <c r="R609" s="49"/>
      <c r="S609" s="65">
        <f t="shared" si="243"/>
        <v>0</v>
      </c>
    </row>
    <row r="610" spans="1:19" ht="25.5" hidden="1">
      <c r="A610" s="15"/>
      <c r="B610" s="16">
        <v>511390</v>
      </c>
      <c r="C610" s="17" t="s">
        <v>492</v>
      </c>
      <c r="D610" s="84">
        <f>SUM(D611:D613)</f>
        <v>0</v>
      </c>
      <c r="E610" s="68">
        <f t="shared" ref="E610:O610" si="266">SUM(E611:E613)</f>
        <v>0</v>
      </c>
      <c r="F610" s="18">
        <f t="shared" si="266"/>
        <v>0</v>
      </c>
      <c r="G610" s="18">
        <f t="shared" si="266"/>
        <v>0</v>
      </c>
      <c r="H610" s="18">
        <f t="shared" si="266"/>
        <v>0</v>
      </c>
      <c r="I610" s="18">
        <f t="shared" si="266"/>
        <v>0</v>
      </c>
      <c r="J610" s="18">
        <f t="shared" si="266"/>
        <v>0</v>
      </c>
      <c r="K610" s="18">
        <f t="shared" si="266"/>
        <v>0</v>
      </c>
      <c r="L610" s="18">
        <f t="shared" si="266"/>
        <v>0</v>
      </c>
      <c r="M610" s="18">
        <f t="shared" si="266"/>
        <v>0</v>
      </c>
      <c r="N610" s="18">
        <f t="shared" si="266"/>
        <v>0</v>
      </c>
      <c r="O610" s="48">
        <f t="shared" si="266"/>
        <v>0</v>
      </c>
      <c r="P610" s="65">
        <f t="shared" si="242"/>
        <v>0</v>
      </c>
      <c r="Q610" s="48">
        <f>SUM(Q611:Q613)</f>
        <v>0</v>
      </c>
      <c r="R610" s="48">
        <f>SUM(R611:R613)</f>
        <v>0</v>
      </c>
      <c r="S610" s="65">
        <f t="shared" si="243"/>
        <v>0</v>
      </c>
    </row>
    <row r="611" spans="1:19" ht="38.25" hidden="1">
      <c r="A611" s="15"/>
      <c r="B611" s="16">
        <v>511392</v>
      </c>
      <c r="C611" s="17" t="s">
        <v>493</v>
      </c>
      <c r="D611" s="85"/>
      <c r="E611" s="69"/>
      <c r="F611" s="19"/>
      <c r="G611" s="19"/>
      <c r="H611" s="19"/>
      <c r="I611" s="19"/>
      <c r="J611" s="19"/>
      <c r="K611" s="19"/>
      <c r="L611" s="19"/>
      <c r="M611" s="19"/>
      <c r="N611" s="19"/>
      <c r="O611" s="49"/>
      <c r="P611" s="65">
        <f t="shared" si="242"/>
        <v>0</v>
      </c>
      <c r="Q611" s="49"/>
      <c r="R611" s="49"/>
      <c r="S611" s="65">
        <f t="shared" si="243"/>
        <v>0</v>
      </c>
    </row>
    <row r="612" spans="1:19" ht="25.5" hidden="1">
      <c r="A612" s="15"/>
      <c r="B612" s="16">
        <v>511393</v>
      </c>
      <c r="C612" s="17" t="s">
        <v>622</v>
      </c>
      <c r="D612" s="85"/>
      <c r="E612" s="69"/>
      <c r="F612" s="19"/>
      <c r="G612" s="19"/>
      <c r="H612" s="19"/>
      <c r="I612" s="19"/>
      <c r="J612" s="19"/>
      <c r="K612" s="19"/>
      <c r="L612" s="19"/>
      <c r="M612" s="19"/>
      <c r="N612" s="19"/>
      <c r="O612" s="49"/>
      <c r="P612" s="65">
        <f t="shared" si="242"/>
        <v>0</v>
      </c>
      <c r="Q612" s="49"/>
      <c r="R612" s="49"/>
      <c r="S612" s="65">
        <f t="shared" si="243"/>
        <v>0</v>
      </c>
    </row>
    <row r="613" spans="1:19" ht="25.5" hidden="1">
      <c r="A613" s="15"/>
      <c r="B613" s="16">
        <v>511394</v>
      </c>
      <c r="C613" s="17" t="s">
        <v>623</v>
      </c>
      <c r="D613" s="85"/>
      <c r="E613" s="69"/>
      <c r="F613" s="19"/>
      <c r="G613" s="19"/>
      <c r="H613" s="19"/>
      <c r="I613" s="19"/>
      <c r="J613" s="19"/>
      <c r="K613" s="19"/>
      <c r="L613" s="19"/>
      <c r="M613" s="19"/>
      <c r="N613" s="19"/>
      <c r="O613" s="49"/>
      <c r="P613" s="65">
        <f t="shared" si="242"/>
        <v>0</v>
      </c>
      <c r="Q613" s="49"/>
      <c r="R613" s="49"/>
      <c r="S613" s="65">
        <f t="shared" si="243"/>
        <v>0</v>
      </c>
    </row>
    <row r="614" spans="1:19" hidden="1">
      <c r="A614" s="11"/>
      <c r="B614" s="12">
        <v>511400</v>
      </c>
      <c r="C614" s="13" t="s">
        <v>624</v>
      </c>
      <c r="D614" s="83">
        <f>SUM(D615,D617,D619,D621,D623)</f>
        <v>0</v>
      </c>
      <c r="E614" s="67">
        <f t="shared" ref="E614:O614" si="267">SUM(E615,E617,E619,E621,E623)</f>
        <v>0</v>
      </c>
      <c r="F614" s="14">
        <f t="shared" si="267"/>
        <v>0</v>
      </c>
      <c r="G614" s="14">
        <f t="shared" si="267"/>
        <v>0</v>
      </c>
      <c r="H614" s="14">
        <f t="shared" si="267"/>
        <v>0</v>
      </c>
      <c r="I614" s="14">
        <f t="shared" si="267"/>
        <v>0</v>
      </c>
      <c r="J614" s="14">
        <f t="shared" si="267"/>
        <v>0</v>
      </c>
      <c r="K614" s="14">
        <f t="shared" si="267"/>
        <v>0</v>
      </c>
      <c r="L614" s="14">
        <f t="shared" si="267"/>
        <v>0</v>
      </c>
      <c r="M614" s="14">
        <f t="shared" si="267"/>
        <v>0</v>
      </c>
      <c r="N614" s="14">
        <f t="shared" si="267"/>
        <v>0</v>
      </c>
      <c r="O614" s="47">
        <f t="shared" si="267"/>
        <v>0</v>
      </c>
      <c r="P614" s="65">
        <f t="shared" si="242"/>
        <v>0</v>
      </c>
      <c r="Q614" s="47">
        <f>SUM(Q615,Q617,Q619,Q621,Q623)</f>
        <v>0</v>
      </c>
      <c r="R614" s="47">
        <f>SUM(R615,R617,R619,R621,R623)</f>
        <v>0</v>
      </c>
      <c r="S614" s="65">
        <f t="shared" si="243"/>
        <v>0</v>
      </c>
    </row>
    <row r="615" spans="1:19" hidden="1">
      <c r="A615" s="15"/>
      <c r="B615" s="16">
        <v>511410</v>
      </c>
      <c r="C615" s="17" t="s">
        <v>494</v>
      </c>
      <c r="D615" s="84">
        <f>SUM(D616)</f>
        <v>0</v>
      </c>
      <c r="E615" s="68">
        <f t="shared" ref="E615:O615" si="268">SUM(E616)</f>
        <v>0</v>
      </c>
      <c r="F615" s="18">
        <f t="shared" si="268"/>
        <v>0</v>
      </c>
      <c r="G615" s="18">
        <f t="shared" si="268"/>
        <v>0</v>
      </c>
      <c r="H615" s="18">
        <f t="shared" si="268"/>
        <v>0</v>
      </c>
      <c r="I615" s="18">
        <f t="shared" si="268"/>
        <v>0</v>
      </c>
      <c r="J615" s="18">
        <f t="shared" si="268"/>
        <v>0</v>
      </c>
      <c r="K615" s="18">
        <f t="shared" si="268"/>
        <v>0</v>
      </c>
      <c r="L615" s="18">
        <f t="shared" si="268"/>
        <v>0</v>
      </c>
      <c r="M615" s="18">
        <f t="shared" si="268"/>
        <v>0</v>
      </c>
      <c r="N615" s="18">
        <f t="shared" si="268"/>
        <v>0</v>
      </c>
      <c r="O615" s="48">
        <f t="shared" si="268"/>
        <v>0</v>
      </c>
      <c r="P615" s="65">
        <f t="shared" si="242"/>
        <v>0</v>
      </c>
      <c r="Q615" s="48">
        <f>SUM(Q616)</f>
        <v>0</v>
      </c>
      <c r="R615" s="48">
        <f>SUM(R616)</f>
        <v>0</v>
      </c>
      <c r="S615" s="65">
        <f t="shared" si="243"/>
        <v>0</v>
      </c>
    </row>
    <row r="616" spans="1:19" hidden="1">
      <c r="A616" s="15"/>
      <c r="B616" s="16">
        <v>511411</v>
      </c>
      <c r="C616" s="17" t="s">
        <v>494</v>
      </c>
      <c r="D616" s="85"/>
      <c r="E616" s="69"/>
      <c r="F616" s="19"/>
      <c r="G616" s="19"/>
      <c r="H616" s="19"/>
      <c r="I616" s="19"/>
      <c r="J616" s="19"/>
      <c r="K616" s="19"/>
      <c r="L616" s="19"/>
      <c r="M616" s="19"/>
      <c r="N616" s="19"/>
      <c r="O616" s="49"/>
      <c r="P616" s="65">
        <f t="shared" si="242"/>
        <v>0</v>
      </c>
      <c r="Q616" s="49"/>
      <c r="R616" s="49"/>
      <c r="S616" s="65">
        <f t="shared" si="243"/>
        <v>0</v>
      </c>
    </row>
    <row r="617" spans="1:19" hidden="1">
      <c r="A617" s="15"/>
      <c r="B617" s="16">
        <v>511420</v>
      </c>
      <c r="C617" s="17" t="s">
        <v>495</v>
      </c>
      <c r="D617" s="84">
        <f>SUM(D618)</f>
        <v>0</v>
      </c>
      <c r="E617" s="68">
        <f t="shared" ref="E617:O617" si="269">SUM(E618)</f>
        <v>0</v>
      </c>
      <c r="F617" s="18">
        <f t="shared" si="269"/>
        <v>0</v>
      </c>
      <c r="G617" s="18">
        <f t="shared" si="269"/>
        <v>0</v>
      </c>
      <c r="H617" s="18">
        <f t="shared" si="269"/>
        <v>0</v>
      </c>
      <c r="I617" s="18">
        <f t="shared" si="269"/>
        <v>0</v>
      </c>
      <c r="J617" s="18">
        <f t="shared" si="269"/>
        <v>0</v>
      </c>
      <c r="K617" s="18">
        <f t="shared" si="269"/>
        <v>0</v>
      </c>
      <c r="L617" s="18">
        <f t="shared" si="269"/>
        <v>0</v>
      </c>
      <c r="M617" s="18">
        <f t="shared" si="269"/>
        <v>0</v>
      </c>
      <c r="N617" s="18">
        <f t="shared" si="269"/>
        <v>0</v>
      </c>
      <c r="O617" s="48">
        <f t="shared" si="269"/>
        <v>0</v>
      </c>
      <c r="P617" s="65">
        <f t="shared" si="242"/>
        <v>0</v>
      </c>
      <c r="Q617" s="48">
        <f>SUM(Q618)</f>
        <v>0</v>
      </c>
      <c r="R617" s="48">
        <f>SUM(R618)</f>
        <v>0</v>
      </c>
      <c r="S617" s="65">
        <f t="shared" si="243"/>
        <v>0</v>
      </c>
    </row>
    <row r="618" spans="1:19" hidden="1">
      <c r="A618" s="15"/>
      <c r="B618" s="16">
        <v>511421</v>
      </c>
      <c r="C618" s="17" t="s">
        <v>495</v>
      </c>
      <c r="D618" s="85"/>
      <c r="E618" s="69"/>
      <c r="F618" s="19"/>
      <c r="G618" s="19"/>
      <c r="H618" s="19"/>
      <c r="I618" s="19"/>
      <c r="J618" s="19"/>
      <c r="K618" s="19"/>
      <c r="L618" s="19"/>
      <c r="M618" s="19"/>
      <c r="N618" s="19"/>
      <c r="O618" s="49"/>
      <c r="P618" s="65">
        <f t="shared" si="242"/>
        <v>0</v>
      </c>
      <c r="Q618" s="49"/>
      <c r="R618" s="49"/>
      <c r="S618" s="65">
        <f t="shared" si="243"/>
        <v>0</v>
      </c>
    </row>
    <row r="619" spans="1:19" hidden="1">
      <c r="A619" s="15"/>
      <c r="B619" s="16">
        <v>511430</v>
      </c>
      <c r="C619" s="17" t="s">
        <v>496</v>
      </c>
      <c r="D619" s="84">
        <f>SUM(D620)</f>
        <v>0</v>
      </c>
      <c r="E619" s="68">
        <f t="shared" ref="E619:O619" si="270">SUM(E620)</f>
        <v>0</v>
      </c>
      <c r="F619" s="18">
        <f t="shared" si="270"/>
        <v>0</v>
      </c>
      <c r="G619" s="18">
        <f t="shared" si="270"/>
        <v>0</v>
      </c>
      <c r="H619" s="18">
        <f t="shared" si="270"/>
        <v>0</v>
      </c>
      <c r="I619" s="18">
        <f t="shared" si="270"/>
        <v>0</v>
      </c>
      <c r="J619" s="18">
        <f t="shared" si="270"/>
        <v>0</v>
      </c>
      <c r="K619" s="18">
        <f t="shared" si="270"/>
        <v>0</v>
      </c>
      <c r="L619" s="18">
        <f t="shared" si="270"/>
        <v>0</v>
      </c>
      <c r="M619" s="18">
        <f t="shared" si="270"/>
        <v>0</v>
      </c>
      <c r="N619" s="18">
        <f t="shared" si="270"/>
        <v>0</v>
      </c>
      <c r="O619" s="48">
        <f t="shared" si="270"/>
        <v>0</v>
      </c>
      <c r="P619" s="65">
        <f t="shared" si="242"/>
        <v>0</v>
      </c>
      <c r="Q619" s="48">
        <f>SUM(Q620)</f>
        <v>0</v>
      </c>
      <c r="R619" s="48">
        <f>SUM(R620)</f>
        <v>0</v>
      </c>
      <c r="S619" s="65">
        <f t="shared" si="243"/>
        <v>0</v>
      </c>
    </row>
    <row r="620" spans="1:19" hidden="1">
      <c r="A620" s="15"/>
      <c r="B620" s="16">
        <v>511431</v>
      </c>
      <c r="C620" s="17" t="s">
        <v>496</v>
      </c>
      <c r="D620" s="85"/>
      <c r="E620" s="69"/>
      <c r="F620" s="19"/>
      <c r="G620" s="19"/>
      <c r="H620" s="19"/>
      <c r="I620" s="19"/>
      <c r="J620" s="19"/>
      <c r="K620" s="19"/>
      <c r="L620" s="19"/>
      <c r="M620" s="19"/>
      <c r="N620" s="19"/>
      <c r="O620" s="49"/>
      <c r="P620" s="65">
        <f t="shared" si="242"/>
        <v>0</v>
      </c>
      <c r="Q620" s="49"/>
      <c r="R620" s="49"/>
      <c r="S620" s="65">
        <f t="shared" si="243"/>
        <v>0</v>
      </c>
    </row>
    <row r="621" spans="1:19" hidden="1">
      <c r="A621" s="15"/>
      <c r="B621" s="16">
        <v>511440</v>
      </c>
      <c r="C621" s="17" t="s">
        <v>497</v>
      </c>
      <c r="D621" s="84">
        <f>SUM(D622)</f>
        <v>0</v>
      </c>
      <c r="E621" s="68">
        <f t="shared" ref="E621:O621" si="271">SUM(E622)</f>
        <v>0</v>
      </c>
      <c r="F621" s="18">
        <f t="shared" si="271"/>
        <v>0</v>
      </c>
      <c r="G621" s="18">
        <f t="shared" si="271"/>
        <v>0</v>
      </c>
      <c r="H621" s="18">
        <f t="shared" si="271"/>
        <v>0</v>
      </c>
      <c r="I621" s="18">
        <f t="shared" si="271"/>
        <v>0</v>
      </c>
      <c r="J621" s="18">
        <f t="shared" si="271"/>
        <v>0</v>
      </c>
      <c r="K621" s="18">
        <f t="shared" si="271"/>
        <v>0</v>
      </c>
      <c r="L621" s="18">
        <f t="shared" si="271"/>
        <v>0</v>
      </c>
      <c r="M621" s="18">
        <f t="shared" si="271"/>
        <v>0</v>
      </c>
      <c r="N621" s="18">
        <f t="shared" si="271"/>
        <v>0</v>
      </c>
      <c r="O621" s="48">
        <f t="shared" si="271"/>
        <v>0</v>
      </c>
      <c r="P621" s="65">
        <f t="shared" si="242"/>
        <v>0</v>
      </c>
      <c r="Q621" s="48">
        <f>SUM(Q622)</f>
        <v>0</v>
      </c>
      <c r="R621" s="48">
        <f>SUM(R622)</f>
        <v>0</v>
      </c>
      <c r="S621" s="65">
        <f t="shared" si="243"/>
        <v>0</v>
      </c>
    </row>
    <row r="622" spans="1:19" hidden="1">
      <c r="A622" s="15"/>
      <c r="B622" s="16">
        <v>511441</v>
      </c>
      <c r="C622" s="17" t="s">
        <v>497</v>
      </c>
      <c r="D622" s="85"/>
      <c r="E622" s="69"/>
      <c r="F622" s="19"/>
      <c r="G622" s="19"/>
      <c r="H622" s="19"/>
      <c r="I622" s="19"/>
      <c r="J622" s="19"/>
      <c r="K622" s="19"/>
      <c r="L622" s="19"/>
      <c r="M622" s="19"/>
      <c r="N622" s="19"/>
      <c r="O622" s="49"/>
      <c r="P622" s="65">
        <f t="shared" si="242"/>
        <v>0</v>
      </c>
      <c r="Q622" s="49"/>
      <c r="R622" s="49"/>
      <c r="S622" s="65">
        <f t="shared" si="243"/>
        <v>0</v>
      </c>
    </row>
    <row r="623" spans="1:19" hidden="1">
      <c r="A623" s="15"/>
      <c r="B623" s="16">
        <v>511450</v>
      </c>
      <c r="C623" s="17" t="s">
        <v>498</v>
      </c>
      <c r="D623" s="84">
        <f>SUM(D624)</f>
        <v>0</v>
      </c>
      <c r="E623" s="68">
        <f t="shared" ref="E623:O623" si="272">SUM(E624)</f>
        <v>0</v>
      </c>
      <c r="F623" s="18">
        <f t="shared" si="272"/>
        <v>0</v>
      </c>
      <c r="G623" s="18">
        <f t="shared" si="272"/>
        <v>0</v>
      </c>
      <c r="H623" s="18">
        <f t="shared" si="272"/>
        <v>0</v>
      </c>
      <c r="I623" s="18">
        <f t="shared" si="272"/>
        <v>0</v>
      </c>
      <c r="J623" s="18">
        <f t="shared" si="272"/>
        <v>0</v>
      </c>
      <c r="K623" s="18">
        <f t="shared" si="272"/>
        <v>0</v>
      </c>
      <c r="L623" s="18">
        <f t="shared" si="272"/>
        <v>0</v>
      </c>
      <c r="M623" s="18">
        <f t="shared" si="272"/>
        <v>0</v>
      </c>
      <c r="N623" s="18">
        <f t="shared" si="272"/>
        <v>0</v>
      </c>
      <c r="O623" s="48">
        <f t="shared" si="272"/>
        <v>0</v>
      </c>
      <c r="P623" s="65">
        <f t="shared" si="242"/>
        <v>0</v>
      </c>
      <c r="Q623" s="48">
        <f>SUM(Q624)</f>
        <v>0</v>
      </c>
      <c r="R623" s="48">
        <f>SUM(R624)</f>
        <v>0</v>
      </c>
      <c r="S623" s="65">
        <f t="shared" si="243"/>
        <v>0</v>
      </c>
    </row>
    <row r="624" spans="1:19" hidden="1">
      <c r="A624" s="15"/>
      <c r="B624" s="16">
        <v>511451</v>
      </c>
      <c r="C624" s="17" t="s">
        <v>498</v>
      </c>
      <c r="D624" s="85"/>
      <c r="E624" s="69"/>
      <c r="F624" s="19"/>
      <c r="G624" s="19"/>
      <c r="H624" s="19"/>
      <c r="I624" s="19"/>
      <c r="J624" s="19"/>
      <c r="K624" s="19"/>
      <c r="L624" s="19"/>
      <c r="M624" s="19"/>
      <c r="N624" s="19"/>
      <c r="O624" s="49"/>
      <c r="P624" s="65">
        <f t="shared" si="242"/>
        <v>0</v>
      </c>
      <c r="Q624" s="49"/>
      <c r="R624" s="49"/>
      <c r="S624" s="65">
        <f t="shared" si="243"/>
        <v>0</v>
      </c>
    </row>
    <row r="625" spans="1:19">
      <c r="A625" s="11"/>
      <c r="B625" s="12">
        <v>512000</v>
      </c>
      <c r="C625" s="21" t="s">
        <v>499</v>
      </c>
      <c r="D625" s="83">
        <f>SUM(D626,D632,D651,D658+D661)</f>
        <v>3589000</v>
      </c>
      <c r="E625" s="67">
        <f t="shared" ref="E625:O625" si="273">SUM(E626,E632,E651,E658+E661)</f>
        <v>1375000</v>
      </c>
      <c r="F625" s="14">
        <f t="shared" si="273"/>
        <v>65000</v>
      </c>
      <c r="G625" s="14">
        <f t="shared" si="273"/>
        <v>30000</v>
      </c>
      <c r="H625" s="14">
        <f t="shared" si="273"/>
        <v>0</v>
      </c>
      <c r="I625" s="14">
        <f t="shared" si="273"/>
        <v>50000</v>
      </c>
      <c r="J625" s="14">
        <f t="shared" si="273"/>
        <v>0</v>
      </c>
      <c r="K625" s="14">
        <f t="shared" si="273"/>
        <v>0</v>
      </c>
      <c r="L625" s="14">
        <f t="shared" si="273"/>
        <v>0</v>
      </c>
      <c r="M625" s="14">
        <f t="shared" si="273"/>
        <v>0</v>
      </c>
      <c r="N625" s="14">
        <f t="shared" si="273"/>
        <v>0</v>
      </c>
      <c r="O625" s="47">
        <f t="shared" si="273"/>
        <v>0</v>
      </c>
      <c r="P625" s="65">
        <f t="shared" si="242"/>
        <v>1520000</v>
      </c>
      <c r="Q625" s="47">
        <f>SUM(Q626,Q632,Q651,Q658+Q661)</f>
        <v>0</v>
      </c>
      <c r="R625" s="47">
        <f>SUM(R626,R632,R651,R658+R661)</f>
        <v>0</v>
      </c>
      <c r="S625" s="65">
        <f t="shared" si="243"/>
        <v>1520000</v>
      </c>
    </row>
    <row r="626" spans="1:19">
      <c r="A626" s="11"/>
      <c r="B626" s="12">
        <v>512100</v>
      </c>
      <c r="C626" s="13" t="s">
        <v>500</v>
      </c>
      <c r="D626" s="83">
        <f>SUM(D627)</f>
        <v>0</v>
      </c>
      <c r="E626" s="67">
        <f t="shared" ref="E626:O626" si="274">SUM(E627)</f>
        <v>0</v>
      </c>
      <c r="F626" s="14">
        <f t="shared" si="274"/>
        <v>0</v>
      </c>
      <c r="G626" s="14">
        <f t="shared" si="274"/>
        <v>0</v>
      </c>
      <c r="H626" s="14">
        <f t="shared" si="274"/>
        <v>0</v>
      </c>
      <c r="I626" s="14">
        <f t="shared" si="274"/>
        <v>0</v>
      </c>
      <c r="J626" s="14">
        <f t="shared" si="274"/>
        <v>0</v>
      </c>
      <c r="K626" s="14">
        <f t="shared" si="274"/>
        <v>0</v>
      </c>
      <c r="L626" s="14">
        <f t="shared" si="274"/>
        <v>0</v>
      </c>
      <c r="M626" s="14">
        <f t="shared" si="274"/>
        <v>0</v>
      </c>
      <c r="N626" s="14">
        <f t="shared" si="274"/>
        <v>0</v>
      </c>
      <c r="O626" s="47">
        <f t="shared" si="274"/>
        <v>0</v>
      </c>
      <c r="P626" s="65">
        <f t="shared" si="242"/>
        <v>0</v>
      </c>
      <c r="Q626" s="47">
        <f>SUM(Q627)</f>
        <v>0</v>
      </c>
      <c r="R626" s="47">
        <f>SUM(R627)</f>
        <v>0</v>
      </c>
      <c r="S626" s="65">
        <f t="shared" si="243"/>
        <v>0</v>
      </c>
    </row>
    <row r="627" spans="1:19">
      <c r="A627" s="15"/>
      <c r="B627" s="16">
        <v>512110</v>
      </c>
      <c r="C627" s="17" t="s">
        <v>501</v>
      </c>
      <c r="D627" s="84">
        <f>SUM(D628:D631)</f>
        <v>0</v>
      </c>
      <c r="E627" s="68">
        <f t="shared" ref="E627:O627" si="275">SUM(E628:E631)</f>
        <v>0</v>
      </c>
      <c r="F627" s="18">
        <f t="shared" si="275"/>
        <v>0</v>
      </c>
      <c r="G627" s="18">
        <f t="shared" si="275"/>
        <v>0</v>
      </c>
      <c r="H627" s="18">
        <f t="shared" si="275"/>
        <v>0</v>
      </c>
      <c r="I627" s="18">
        <f t="shared" si="275"/>
        <v>0</v>
      </c>
      <c r="J627" s="18">
        <f t="shared" si="275"/>
        <v>0</v>
      </c>
      <c r="K627" s="18">
        <f t="shared" si="275"/>
        <v>0</v>
      </c>
      <c r="L627" s="18">
        <f t="shared" si="275"/>
        <v>0</v>
      </c>
      <c r="M627" s="18">
        <f t="shared" si="275"/>
        <v>0</v>
      </c>
      <c r="N627" s="18">
        <f t="shared" si="275"/>
        <v>0</v>
      </c>
      <c r="O627" s="48">
        <f t="shared" si="275"/>
        <v>0</v>
      </c>
      <c r="P627" s="65">
        <f t="shared" ref="P627:P679" si="276">SUM(E627:O627)</f>
        <v>0</v>
      </c>
      <c r="Q627" s="48">
        <f>SUM(Q628:Q631)</f>
        <v>0</v>
      </c>
      <c r="R627" s="48">
        <f>SUM(R628:R631)</f>
        <v>0</v>
      </c>
      <c r="S627" s="65">
        <f t="shared" ref="S627:S679" si="277">SUM(P627:R627)</f>
        <v>0</v>
      </c>
    </row>
    <row r="628" spans="1:19">
      <c r="A628" s="15"/>
      <c r="B628" s="16">
        <v>512111</v>
      </c>
      <c r="C628" s="17" t="s">
        <v>502</v>
      </c>
      <c r="D628" s="85"/>
      <c r="E628" s="69"/>
      <c r="F628" s="19"/>
      <c r="G628" s="19"/>
      <c r="H628" s="19"/>
      <c r="I628" s="19"/>
      <c r="J628" s="19"/>
      <c r="K628" s="19"/>
      <c r="L628" s="19"/>
      <c r="M628" s="19"/>
      <c r="N628" s="19"/>
      <c r="O628" s="49"/>
      <c r="P628" s="65">
        <f t="shared" si="276"/>
        <v>0</v>
      </c>
      <c r="Q628" s="49"/>
      <c r="R628" s="49"/>
      <c r="S628" s="65">
        <f t="shared" si="277"/>
        <v>0</v>
      </c>
    </row>
    <row r="629" spans="1:19">
      <c r="A629" s="15"/>
      <c r="B629" s="16">
        <v>512113</v>
      </c>
      <c r="C629" s="17" t="s">
        <v>503</v>
      </c>
      <c r="D629" s="85"/>
      <c r="E629" s="69"/>
      <c r="F629" s="19"/>
      <c r="G629" s="19"/>
      <c r="H629" s="19"/>
      <c r="I629" s="19"/>
      <c r="J629" s="19"/>
      <c r="K629" s="19"/>
      <c r="L629" s="19"/>
      <c r="M629" s="19"/>
      <c r="N629" s="19"/>
      <c r="O629" s="49"/>
      <c r="P629" s="65">
        <f t="shared" si="276"/>
        <v>0</v>
      </c>
      <c r="Q629" s="49"/>
      <c r="R629" s="49"/>
      <c r="S629" s="65">
        <f t="shared" si="277"/>
        <v>0</v>
      </c>
    </row>
    <row r="630" spans="1:19">
      <c r="A630" s="15"/>
      <c r="B630" s="16">
        <v>512116</v>
      </c>
      <c r="C630" s="17" t="s">
        <v>625</v>
      </c>
      <c r="D630" s="85"/>
      <c r="E630" s="69"/>
      <c r="F630" s="19"/>
      <c r="G630" s="19"/>
      <c r="H630" s="19"/>
      <c r="I630" s="19"/>
      <c r="J630" s="19"/>
      <c r="K630" s="19"/>
      <c r="L630" s="19"/>
      <c r="M630" s="19"/>
      <c r="N630" s="19"/>
      <c r="O630" s="49"/>
      <c r="P630" s="65">
        <f t="shared" si="276"/>
        <v>0</v>
      </c>
      <c r="Q630" s="49"/>
      <c r="R630" s="49"/>
      <c r="S630" s="65">
        <f t="shared" si="277"/>
        <v>0</v>
      </c>
    </row>
    <row r="631" spans="1:19">
      <c r="A631" s="15"/>
      <c r="B631" s="16">
        <v>512117</v>
      </c>
      <c r="C631" s="17" t="s">
        <v>504</v>
      </c>
      <c r="D631" s="85"/>
      <c r="E631" s="69"/>
      <c r="F631" s="19"/>
      <c r="G631" s="19"/>
      <c r="H631" s="19"/>
      <c r="I631" s="19"/>
      <c r="J631" s="19"/>
      <c r="K631" s="19"/>
      <c r="L631" s="19"/>
      <c r="M631" s="19"/>
      <c r="N631" s="19"/>
      <c r="O631" s="49"/>
      <c r="P631" s="65">
        <f t="shared" si="276"/>
        <v>0</v>
      </c>
      <c r="Q631" s="49"/>
      <c r="R631" s="49"/>
      <c r="S631" s="65">
        <f t="shared" si="277"/>
        <v>0</v>
      </c>
    </row>
    <row r="632" spans="1:19">
      <c r="A632" s="11"/>
      <c r="B632" s="12">
        <v>512200</v>
      </c>
      <c r="C632" s="13" t="s">
        <v>505</v>
      </c>
      <c r="D632" s="83">
        <f>SUM(D633+D637+D641+D645+D648)</f>
        <v>2859000</v>
      </c>
      <c r="E632" s="67">
        <f t="shared" ref="E632:O632" si="278">SUM(E633+E637+E641+E645+E648)</f>
        <v>1375000</v>
      </c>
      <c r="F632" s="14">
        <f t="shared" si="278"/>
        <v>65000</v>
      </c>
      <c r="G632" s="14">
        <f t="shared" si="278"/>
        <v>30000</v>
      </c>
      <c r="H632" s="14">
        <f t="shared" si="278"/>
        <v>0</v>
      </c>
      <c r="I632" s="14">
        <f t="shared" si="278"/>
        <v>50000</v>
      </c>
      <c r="J632" s="14">
        <f t="shared" si="278"/>
        <v>0</v>
      </c>
      <c r="K632" s="14">
        <f t="shared" si="278"/>
        <v>0</v>
      </c>
      <c r="L632" s="14">
        <f t="shared" si="278"/>
        <v>0</v>
      </c>
      <c r="M632" s="14">
        <f t="shared" si="278"/>
        <v>0</v>
      </c>
      <c r="N632" s="14">
        <f t="shared" si="278"/>
        <v>0</v>
      </c>
      <c r="O632" s="47">
        <f t="shared" si="278"/>
        <v>0</v>
      </c>
      <c r="P632" s="65">
        <f t="shared" si="276"/>
        <v>1520000</v>
      </c>
      <c r="Q632" s="47">
        <f>SUM(Q633+Q637+Q641+Q645+Q648)</f>
        <v>0</v>
      </c>
      <c r="R632" s="47">
        <f>SUM(R633+R637+R641+R645+R648)</f>
        <v>0</v>
      </c>
      <c r="S632" s="65">
        <f t="shared" si="277"/>
        <v>1520000</v>
      </c>
    </row>
    <row r="633" spans="1:19">
      <c r="A633" s="15"/>
      <c r="B633" s="16">
        <v>512210</v>
      </c>
      <c r="C633" s="17" t="s">
        <v>506</v>
      </c>
      <c r="D633" s="84">
        <f>SUM(D634:D636)</f>
        <v>928000</v>
      </c>
      <c r="E633" s="68">
        <f t="shared" ref="E633:O633" si="279">SUM(E634:E636)</f>
        <v>625000</v>
      </c>
      <c r="F633" s="18">
        <f t="shared" si="279"/>
        <v>65000</v>
      </c>
      <c r="G633" s="18">
        <f t="shared" si="279"/>
        <v>0</v>
      </c>
      <c r="H633" s="18">
        <f t="shared" si="279"/>
        <v>0</v>
      </c>
      <c r="I633" s="18">
        <f t="shared" si="279"/>
        <v>0</v>
      </c>
      <c r="J633" s="18">
        <f t="shared" si="279"/>
        <v>0</v>
      </c>
      <c r="K633" s="18">
        <f t="shared" si="279"/>
        <v>0</v>
      </c>
      <c r="L633" s="18">
        <f t="shared" si="279"/>
        <v>0</v>
      </c>
      <c r="M633" s="18">
        <f t="shared" si="279"/>
        <v>0</v>
      </c>
      <c r="N633" s="18">
        <f t="shared" si="279"/>
        <v>0</v>
      </c>
      <c r="O633" s="48">
        <f t="shared" si="279"/>
        <v>0</v>
      </c>
      <c r="P633" s="65">
        <f t="shared" si="276"/>
        <v>690000</v>
      </c>
      <c r="Q633" s="48">
        <f>SUM(Q634:Q636)</f>
        <v>0</v>
      </c>
      <c r="R633" s="48">
        <f>SUM(R634:R636)</f>
        <v>0</v>
      </c>
      <c r="S633" s="65">
        <f t="shared" si="277"/>
        <v>690000</v>
      </c>
    </row>
    <row r="634" spans="1:19">
      <c r="A634" s="15"/>
      <c r="B634" s="16">
        <v>512211</v>
      </c>
      <c r="C634" s="17" t="s">
        <v>507</v>
      </c>
      <c r="D634" s="85">
        <v>592000</v>
      </c>
      <c r="E634" s="69">
        <v>525000</v>
      </c>
      <c r="F634" s="19">
        <v>65000</v>
      </c>
      <c r="G634" s="19"/>
      <c r="H634" s="19"/>
      <c r="I634" s="19"/>
      <c r="J634" s="19"/>
      <c r="K634" s="19"/>
      <c r="L634" s="19"/>
      <c r="M634" s="19"/>
      <c r="N634" s="19"/>
      <c r="O634" s="49"/>
      <c r="P634" s="65">
        <f t="shared" si="276"/>
        <v>590000</v>
      </c>
      <c r="Q634" s="49"/>
      <c r="R634" s="49"/>
      <c r="S634" s="65">
        <f t="shared" si="277"/>
        <v>590000</v>
      </c>
    </row>
    <row r="635" spans="1:19" ht="26.25" customHeight="1">
      <c r="A635" s="15"/>
      <c r="B635" s="16">
        <v>512212</v>
      </c>
      <c r="C635" s="17" t="s">
        <v>508</v>
      </c>
      <c r="D635" s="85">
        <v>336000</v>
      </c>
      <c r="E635" s="69">
        <v>100000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49"/>
      <c r="P635" s="65">
        <f t="shared" si="276"/>
        <v>100000</v>
      </c>
      <c r="Q635" s="49"/>
      <c r="R635" s="49"/>
      <c r="S635" s="65">
        <f t="shared" si="277"/>
        <v>100000</v>
      </c>
    </row>
    <row r="636" spans="1:19">
      <c r="A636" s="15"/>
      <c r="B636" s="16">
        <v>512213</v>
      </c>
      <c r="C636" s="17" t="s">
        <v>509</v>
      </c>
      <c r="D636" s="85"/>
      <c r="E636" s="69"/>
      <c r="F636" s="19"/>
      <c r="G636" s="19"/>
      <c r="H636" s="19"/>
      <c r="I636" s="19"/>
      <c r="J636" s="19"/>
      <c r="K636" s="19"/>
      <c r="L636" s="19"/>
      <c r="M636" s="19"/>
      <c r="N636" s="19"/>
      <c r="O636" s="49"/>
      <c r="P636" s="65">
        <f t="shared" si="276"/>
        <v>0</v>
      </c>
      <c r="Q636" s="49"/>
      <c r="R636" s="49"/>
      <c r="S636" s="65">
        <f t="shared" si="277"/>
        <v>0</v>
      </c>
    </row>
    <row r="637" spans="1:19">
      <c r="A637" s="15"/>
      <c r="B637" s="16">
        <v>512220</v>
      </c>
      <c r="C637" s="17" t="s">
        <v>295</v>
      </c>
      <c r="D637" s="84">
        <f>SUM(D638:D640)</f>
        <v>500000</v>
      </c>
      <c r="E637" s="68">
        <f t="shared" ref="E637:O637" si="280">SUM(E638:E640)</f>
        <v>20000</v>
      </c>
      <c r="F637" s="18">
        <f t="shared" si="280"/>
        <v>0</v>
      </c>
      <c r="G637" s="18">
        <f t="shared" si="280"/>
        <v>0</v>
      </c>
      <c r="H637" s="18">
        <f t="shared" si="280"/>
        <v>0</v>
      </c>
      <c r="I637" s="18">
        <f t="shared" si="280"/>
        <v>20000</v>
      </c>
      <c r="J637" s="18">
        <f t="shared" si="280"/>
        <v>0</v>
      </c>
      <c r="K637" s="18">
        <f t="shared" si="280"/>
        <v>0</v>
      </c>
      <c r="L637" s="18">
        <f t="shared" si="280"/>
        <v>0</v>
      </c>
      <c r="M637" s="18">
        <f t="shared" si="280"/>
        <v>0</v>
      </c>
      <c r="N637" s="18">
        <f t="shared" si="280"/>
        <v>0</v>
      </c>
      <c r="O637" s="48">
        <f t="shared" si="280"/>
        <v>0</v>
      </c>
      <c r="P637" s="65">
        <f t="shared" si="276"/>
        <v>40000</v>
      </c>
      <c r="Q637" s="48">
        <f>SUM(Q638:Q640)</f>
        <v>0</v>
      </c>
      <c r="R637" s="48">
        <f>SUM(R638:R640)</f>
        <v>0</v>
      </c>
      <c r="S637" s="65">
        <f t="shared" si="277"/>
        <v>40000</v>
      </c>
    </row>
    <row r="638" spans="1:19" ht="25.5">
      <c r="A638" s="15"/>
      <c r="B638" s="16">
        <v>512221</v>
      </c>
      <c r="C638" s="17" t="s">
        <v>510</v>
      </c>
      <c r="D638" s="85">
        <v>500000</v>
      </c>
      <c r="E638" s="69">
        <v>20000</v>
      </c>
      <c r="F638" s="19"/>
      <c r="G638" s="19"/>
      <c r="H638" s="19"/>
      <c r="I638" s="19">
        <v>20000</v>
      </c>
      <c r="J638" s="19"/>
      <c r="K638" s="19"/>
      <c r="L638" s="19"/>
      <c r="M638" s="19"/>
      <c r="N638" s="19"/>
      <c r="O638" s="49"/>
      <c r="P638" s="65">
        <f t="shared" si="276"/>
        <v>40000</v>
      </c>
      <c r="Q638" s="49"/>
      <c r="R638" s="49"/>
      <c r="S638" s="65">
        <f t="shared" si="277"/>
        <v>40000</v>
      </c>
    </row>
    <row r="639" spans="1:19">
      <c r="A639" s="15"/>
      <c r="B639" s="16">
        <v>512222</v>
      </c>
      <c r="C639" s="17" t="s">
        <v>511</v>
      </c>
      <c r="D639" s="85"/>
      <c r="E639" s="69"/>
      <c r="F639" s="19"/>
      <c r="G639" s="19"/>
      <c r="H639" s="19"/>
      <c r="I639" s="19"/>
      <c r="J639" s="19"/>
      <c r="K639" s="19"/>
      <c r="L639" s="19"/>
      <c r="M639" s="19"/>
      <c r="N639" s="19"/>
      <c r="O639" s="49"/>
      <c r="P639" s="65">
        <f t="shared" si="276"/>
        <v>0</v>
      </c>
      <c r="Q639" s="49"/>
      <c r="R639" s="49"/>
      <c r="S639" s="65">
        <f t="shared" si="277"/>
        <v>0</v>
      </c>
    </row>
    <row r="640" spans="1:19">
      <c r="A640" s="15"/>
      <c r="B640" s="16">
        <v>512223</v>
      </c>
      <c r="C640" s="17" t="s">
        <v>512</v>
      </c>
      <c r="D640" s="85"/>
      <c r="E640" s="69"/>
      <c r="F640" s="19"/>
      <c r="G640" s="19"/>
      <c r="H640" s="19"/>
      <c r="I640" s="19"/>
      <c r="J640" s="19"/>
      <c r="K640" s="19"/>
      <c r="L640" s="19"/>
      <c r="M640" s="19"/>
      <c r="N640" s="19"/>
      <c r="O640" s="49"/>
      <c r="P640" s="65">
        <f t="shared" si="276"/>
        <v>0</v>
      </c>
      <c r="Q640" s="49"/>
      <c r="R640" s="49"/>
      <c r="S640" s="65">
        <f t="shared" si="277"/>
        <v>0</v>
      </c>
    </row>
    <row r="641" spans="1:19">
      <c r="A641" s="15"/>
      <c r="B641" s="16">
        <v>512230</v>
      </c>
      <c r="C641" s="17" t="s">
        <v>513</v>
      </c>
      <c r="D641" s="84">
        <f>SUM(D642:D644)</f>
        <v>0</v>
      </c>
      <c r="E641" s="68">
        <f t="shared" ref="E641:O641" si="281">SUM(E642:E644)</f>
        <v>0</v>
      </c>
      <c r="F641" s="18">
        <f t="shared" si="281"/>
        <v>0</v>
      </c>
      <c r="G641" s="18">
        <f t="shared" si="281"/>
        <v>0</v>
      </c>
      <c r="H641" s="18">
        <f t="shared" si="281"/>
        <v>0</v>
      </c>
      <c r="I641" s="18">
        <f t="shared" si="281"/>
        <v>0</v>
      </c>
      <c r="J641" s="18">
        <f t="shared" si="281"/>
        <v>0</v>
      </c>
      <c r="K641" s="18">
        <f t="shared" si="281"/>
        <v>0</v>
      </c>
      <c r="L641" s="18">
        <f t="shared" si="281"/>
        <v>0</v>
      </c>
      <c r="M641" s="18">
        <f t="shared" si="281"/>
        <v>0</v>
      </c>
      <c r="N641" s="18">
        <f t="shared" si="281"/>
        <v>0</v>
      </c>
      <c r="O641" s="48">
        <f t="shared" si="281"/>
        <v>0</v>
      </c>
      <c r="P641" s="65">
        <f t="shared" si="276"/>
        <v>0</v>
      </c>
      <c r="Q641" s="48">
        <f>SUM(Q642:Q644)</f>
        <v>0</v>
      </c>
      <c r="R641" s="48">
        <f>SUM(R642:R644)</f>
        <v>0</v>
      </c>
      <c r="S641" s="65">
        <f t="shared" si="277"/>
        <v>0</v>
      </c>
    </row>
    <row r="642" spans="1:19" ht="38.25">
      <c r="A642" s="15"/>
      <c r="B642" s="16">
        <v>512231</v>
      </c>
      <c r="C642" s="17" t="s">
        <v>514</v>
      </c>
      <c r="D642" s="85"/>
      <c r="E642" s="69"/>
      <c r="F642" s="19"/>
      <c r="G642" s="19"/>
      <c r="H642" s="19"/>
      <c r="I642" s="19"/>
      <c r="J642" s="19"/>
      <c r="K642" s="19"/>
      <c r="L642" s="19"/>
      <c r="M642" s="19"/>
      <c r="N642" s="19"/>
      <c r="O642" s="49"/>
      <c r="P642" s="65">
        <f t="shared" si="276"/>
        <v>0</v>
      </c>
      <c r="Q642" s="49"/>
      <c r="R642" s="49"/>
      <c r="S642" s="65">
        <f t="shared" si="277"/>
        <v>0</v>
      </c>
    </row>
    <row r="643" spans="1:19" ht="30" customHeight="1">
      <c r="A643" s="15"/>
      <c r="B643" s="16">
        <v>512232</v>
      </c>
      <c r="C643" s="17" t="s">
        <v>515</v>
      </c>
      <c r="D643" s="85"/>
      <c r="E643" s="69"/>
      <c r="F643" s="19"/>
      <c r="G643" s="19"/>
      <c r="H643" s="19"/>
      <c r="I643" s="19"/>
      <c r="J643" s="19"/>
      <c r="K643" s="19"/>
      <c r="L643" s="19"/>
      <c r="M643" s="19"/>
      <c r="N643" s="19"/>
      <c r="O643" s="49"/>
      <c r="P643" s="65">
        <f t="shared" si="276"/>
        <v>0</v>
      </c>
      <c r="Q643" s="49"/>
      <c r="R643" s="49"/>
      <c r="S643" s="65">
        <f t="shared" si="277"/>
        <v>0</v>
      </c>
    </row>
    <row r="644" spans="1:19">
      <c r="A644" s="15"/>
      <c r="B644" s="16">
        <v>512233</v>
      </c>
      <c r="C644" s="17" t="s">
        <v>516</v>
      </c>
      <c r="D644" s="85"/>
      <c r="E644" s="69"/>
      <c r="F644" s="19"/>
      <c r="G644" s="19"/>
      <c r="H644" s="19"/>
      <c r="I644" s="19"/>
      <c r="J644" s="19"/>
      <c r="K644" s="19"/>
      <c r="L644" s="19"/>
      <c r="M644" s="19"/>
      <c r="N644" s="19"/>
      <c r="O644" s="49"/>
      <c r="P644" s="65">
        <f t="shared" si="276"/>
        <v>0</v>
      </c>
      <c r="Q644" s="49"/>
      <c r="R644" s="49"/>
      <c r="S644" s="65">
        <f t="shared" si="277"/>
        <v>0</v>
      </c>
    </row>
    <row r="645" spans="1:19">
      <c r="A645" s="15"/>
      <c r="B645" s="16">
        <v>512240</v>
      </c>
      <c r="C645" s="17" t="s">
        <v>517</v>
      </c>
      <c r="D645" s="84">
        <f>SUM(D646:D647)</f>
        <v>530000</v>
      </c>
      <c r="E645" s="68">
        <f t="shared" ref="E645:O645" si="282">SUM(E646:E647)</f>
        <v>140000</v>
      </c>
      <c r="F645" s="18">
        <f t="shared" si="282"/>
        <v>0</v>
      </c>
      <c r="G645" s="18">
        <f t="shared" si="282"/>
        <v>30000</v>
      </c>
      <c r="H645" s="18">
        <f t="shared" si="282"/>
        <v>0</v>
      </c>
      <c r="I645" s="18">
        <f t="shared" si="282"/>
        <v>30000</v>
      </c>
      <c r="J645" s="18">
        <f t="shared" si="282"/>
        <v>0</v>
      </c>
      <c r="K645" s="18">
        <f t="shared" si="282"/>
        <v>0</v>
      </c>
      <c r="L645" s="18">
        <f t="shared" si="282"/>
        <v>0</v>
      </c>
      <c r="M645" s="18">
        <f t="shared" si="282"/>
        <v>0</v>
      </c>
      <c r="N645" s="18">
        <f t="shared" si="282"/>
        <v>0</v>
      </c>
      <c r="O645" s="48">
        <f t="shared" si="282"/>
        <v>0</v>
      </c>
      <c r="P645" s="65">
        <f t="shared" si="276"/>
        <v>200000</v>
      </c>
      <c r="Q645" s="48">
        <f>SUM(Q646:Q647)</f>
        <v>0</v>
      </c>
      <c r="R645" s="48">
        <f>SUM(R646:R647)</f>
        <v>0</v>
      </c>
      <c r="S645" s="65">
        <f t="shared" si="277"/>
        <v>200000</v>
      </c>
    </row>
    <row r="646" spans="1:19" ht="25.5">
      <c r="A646" s="15"/>
      <c r="B646" s="16">
        <v>512241</v>
      </c>
      <c r="C646" s="17" t="s">
        <v>518</v>
      </c>
      <c r="D646" s="85"/>
      <c r="E646" s="69">
        <v>100000</v>
      </c>
      <c r="F646" s="19"/>
      <c r="G646" s="19"/>
      <c r="H646" s="19"/>
      <c r="I646" s="19"/>
      <c r="J646" s="19"/>
      <c r="K646" s="19"/>
      <c r="L646" s="19"/>
      <c r="M646" s="19"/>
      <c r="N646" s="19"/>
      <c r="O646" s="49"/>
      <c r="P646" s="65">
        <f t="shared" si="276"/>
        <v>100000</v>
      </c>
      <c r="Q646" s="49"/>
      <c r="R646" s="49"/>
      <c r="S646" s="65">
        <f t="shared" si="277"/>
        <v>100000</v>
      </c>
    </row>
    <row r="647" spans="1:19" ht="25.5">
      <c r="A647" s="15"/>
      <c r="B647" s="16">
        <v>512242</v>
      </c>
      <c r="C647" s="17" t="s">
        <v>519</v>
      </c>
      <c r="D647" s="85">
        <v>530000</v>
      </c>
      <c r="E647" s="69">
        <v>40000</v>
      </c>
      <c r="F647" s="19"/>
      <c r="G647" s="19">
        <v>30000</v>
      </c>
      <c r="H647" s="19"/>
      <c r="I647" s="19">
        <v>30000</v>
      </c>
      <c r="J647" s="19"/>
      <c r="K647" s="19"/>
      <c r="L647" s="19"/>
      <c r="M647" s="19"/>
      <c r="N647" s="19"/>
      <c r="O647" s="49"/>
      <c r="P647" s="65">
        <f t="shared" si="276"/>
        <v>100000</v>
      </c>
      <c r="Q647" s="49"/>
      <c r="R647" s="49"/>
      <c r="S647" s="65">
        <f t="shared" si="277"/>
        <v>100000</v>
      </c>
    </row>
    <row r="648" spans="1:19" ht="25.5">
      <c r="A648" s="15"/>
      <c r="B648" s="16">
        <v>512250</v>
      </c>
      <c r="C648" s="17" t="s">
        <v>520</v>
      </c>
      <c r="D648" s="84">
        <f>SUM(D649:D650)</f>
        <v>901000</v>
      </c>
      <c r="E648" s="18">
        <f t="shared" ref="E648:O648" si="283">SUM(E649:E650)</f>
        <v>590000</v>
      </c>
      <c r="F648" s="18">
        <f t="shared" si="283"/>
        <v>0</v>
      </c>
      <c r="G648" s="18">
        <f t="shared" si="283"/>
        <v>0</v>
      </c>
      <c r="H648" s="18">
        <f t="shared" si="283"/>
        <v>0</v>
      </c>
      <c r="I648" s="18">
        <f t="shared" si="283"/>
        <v>0</v>
      </c>
      <c r="J648" s="18">
        <f t="shared" si="283"/>
        <v>0</v>
      </c>
      <c r="K648" s="18">
        <f t="shared" si="283"/>
        <v>0</v>
      </c>
      <c r="L648" s="18">
        <f t="shared" si="283"/>
        <v>0</v>
      </c>
      <c r="M648" s="18">
        <f t="shared" si="283"/>
        <v>0</v>
      </c>
      <c r="N648" s="18">
        <f t="shared" si="283"/>
        <v>0</v>
      </c>
      <c r="O648" s="48">
        <f t="shared" si="283"/>
        <v>0</v>
      </c>
      <c r="P648" s="65">
        <f t="shared" si="276"/>
        <v>590000</v>
      </c>
      <c r="Q648" s="48">
        <f>SUM(Q649:Q650)</f>
        <v>0</v>
      </c>
      <c r="R648" s="48">
        <f>SUM(R649:R650)</f>
        <v>0</v>
      </c>
      <c r="S648" s="65">
        <f t="shared" si="277"/>
        <v>590000</v>
      </c>
    </row>
    <row r="649" spans="1:19" ht="45" customHeight="1">
      <c r="A649" s="15"/>
      <c r="B649" s="16">
        <v>512251</v>
      </c>
      <c r="C649" s="17" t="s">
        <v>521</v>
      </c>
      <c r="D649" s="85">
        <v>901000</v>
      </c>
      <c r="E649" s="69">
        <v>590000</v>
      </c>
      <c r="F649" s="19"/>
      <c r="G649" s="19"/>
      <c r="H649" s="19"/>
      <c r="I649" s="19"/>
      <c r="J649" s="19"/>
      <c r="K649" s="19"/>
      <c r="L649" s="19"/>
      <c r="M649" s="19"/>
      <c r="N649" s="19"/>
      <c r="O649" s="49"/>
      <c r="P649" s="65">
        <f t="shared" si="276"/>
        <v>590000</v>
      </c>
      <c r="Q649" s="49"/>
      <c r="R649" s="49"/>
      <c r="S649" s="65">
        <f t="shared" si="277"/>
        <v>590000</v>
      </c>
    </row>
    <row r="650" spans="1:19">
      <c r="A650" s="15"/>
      <c r="B650" s="16">
        <v>512252</v>
      </c>
      <c r="C650" s="17" t="s">
        <v>522</v>
      </c>
      <c r="D650" s="85"/>
      <c r="E650" s="69"/>
      <c r="F650" s="19"/>
      <c r="G650" s="19"/>
      <c r="H650" s="19"/>
      <c r="I650" s="19"/>
      <c r="J650" s="19"/>
      <c r="K650" s="19"/>
      <c r="L650" s="19"/>
      <c r="M650" s="19"/>
      <c r="N650" s="19"/>
      <c r="O650" s="49"/>
      <c r="P650" s="65">
        <f t="shared" si="276"/>
        <v>0</v>
      </c>
      <c r="Q650" s="49"/>
      <c r="R650" s="49"/>
      <c r="S650" s="65">
        <f t="shared" si="277"/>
        <v>0</v>
      </c>
    </row>
    <row r="651" spans="1:19" ht="25.5">
      <c r="A651" s="11"/>
      <c r="B651" s="12">
        <v>512600</v>
      </c>
      <c r="C651" s="13" t="s">
        <v>523</v>
      </c>
      <c r="D651" s="83">
        <f>SUM(D652+D654+D656)</f>
        <v>300000</v>
      </c>
      <c r="E651" s="67">
        <f t="shared" ref="E651:O651" si="284">SUM(E652+E654+E656)</f>
        <v>0</v>
      </c>
      <c r="F651" s="14">
        <f t="shared" si="284"/>
        <v>0</v>
      </c>
      <c r="G651" s="14">
        <f t="shared" si="284"/>
        <v>0</v>
      </c>
      <c r="H651" s="14">
        <f t="shared" si="284"/>
        <v>0</v>
      </c>
      <c r="I651" s="14">
        <f t="shared" si="284"/>
        <v>0</v>
      </c>
      <c r="J651" s="14">
        <f t="shared" si="284"/>
        <v>0</v>
      </c>
      <c r="K651" s="14">
        <f t="shared" si="284"/>
        <v>0</v>
      </c>
      <c r="L651" s="14">
        <f t="shared" si="284"/>
        <v>0</v>
      </c>
      <c r="M651" s="14">
        <f t="shared" si="284"/>
        <v>0</v>
      </c>
      <c r="N651" s="14">
        <f t="shared" si="284"/>
        <v>0</v>
      </c>
      <c r="O651" s="47">
        <f t="shared" si="284"/>
        <v>0</v>
      </c>
      <c r="P651" s="65">
        <f t="shared" si="276"/>
        <v>0</v>
      </c>
      <c r="Q651" s="47">
        <f>SUM(Q652+Q654+Q656)</f>
        <v>0</v>
      </c>
      <c r="R651" s="47">
        <f>SUM(R652+R654+R656)</f>
        <v>0</v>
      </c>
      <c r="S651" s="65">
        <f t="shared" si="277"/>
        <v>0</v>
      </c>
    </row>
    <row r="652" spans="1:19">
      <c r="A652" s="15"/>
      <c r="B652" s="16">
        <v>512610</v>
      </c>
      <c r="C652" s="17" t="s">
        <v>524</v>
      </c>
      <c r="D652" s="84">
        <f>SUM(D653)</f>
        <v>0</v>
      </c>
      <c r="E652" s="68">
        <f t="shared" ref="E652:O652" si="285">SUM(E653)</f>
        <v>0</v>
      </c>
      <c r="F652" s="18">
        <f t="shared" si="285"/>
        <v>0</v>
      </c>
      <c r="G652" s="18">
        <f t="shared" si="285"/>
        <v>0</v>
      </c>
      <c r="H652" s="18">
        <f t="shared" si="285"/>
        <v>0</v>
      </c>
      <c r="I652" s="18">
        <f t="shared" si="285"/>
        <v>0</v>
      </c>
      <c r="J652" s="18">
        <f t="shared" si="285"/>
        <v>0</v>
      </c>
      <c r="K652" s="18">
        <f t="shared" si="285"/>
        <v>0</v>
      </c>
      <c r="L652" s="18">
        <f t="shared" si="285"/>
        <v>0</v>
      </c>
      <c r="M652" s="18">
        <f t="shared" si="285"/>
        <v>0</v>
      </c>
      <c r="N652" s="18">
        <f t="shared" si="285"/>
        <v>0</v>
      </c>
      <c r="O652" s="48">
        <f t="shared" si="285"/>
        <v>0</v>
      </c>
      <c r="P652" s="65">
        <f t="shared" si="276"/>
        <v>0</v>
      </c>
      <c r="Q652" s="48">
        <f>SUM(Q653)</f>
        <v>0</v>
      </c>
      <c r="R652" s="48">
        <f>SUM(R653)</f>
        <v>0</v>
      </c>
      <c r="S652" s="65">
        <f t="shared" si="277"/>
        <v>0</v>
      </c>
    </row>
    <row r="653" spans="1:19" ht="25.5">
      <c r="A653" s="15"/>
      <c r="B653" s="16">
        <v>512611</v>
      </c>
      <c r="C653" s="17" t="s">
        <v>525</v>
      </c>
      <c r="D653" s="85"/>
      <c r="E653" s="69"/>
      <c r="F653" s="19"/>
      <c r="G653" s="19"/>
      <c r="H653" s="19"/>
      <c r="I653" s="19"/>
      <c r="J653" s="19"/>
      <c r="K653" s="19"/>
      <c r="L653" s="19"/>
      <c r="M653" s="19"/>
      <c r="N653" s="19"/>
      <c r="O653" s="49"/>
      <c r="P653" s="65">
        <f t="shared" si="276"/>
        <v>0</v>
      </c>
      <c r="Q653" s="49"/>
      <c r="R653" s="49"/>
      <c r="S653" s="65">
        <f t="shared" si="277"/>
        <v>0</v>
      </c>
    </row>
    <row r="654" spans="1:19">
      <c r="A654" s="15"/>
      <c r="B654" s="16">
        <v>512630</v>
      </c>
      <c r="C654" s="17" t="s">
        <v>526</v>
      </c>
      <c r="D654" s="84">
        <f>SUM(D655)</f>
        <v>0</v>
      </c>
      <c r="E654" s="68">
        <f t="shared" ref="E654:O654" si="286">SUM(E655)</f>
        <v>0</v>
      </c>
      <c r="F654" s="18">
        <f t="shared" si="286"/>
        <v>0</v>
      </c>
      <c r="G654" s="18">
        <f t="shared" si="286"/>
        <v>0</v>
      </c>
      <c r="H654" s="18">
        <f t="shared" si="286"/>
        <v>0</v>
      </c>
      <c r="I654" s="18">
        <f t="shared" si="286"/>
        <v>0</v>
      </c>
      <c r="J654" s="18">
        <f t="shared" si="286"/>
        <v>0</v>
      </c>
      <c r="K654" s="18">
        <f t="shared" si="286"/>
        <v>0</v>
      </c>
      <c r="L654" s="18">
        <f t="shared" si="286"/>
        <v>0</v>
      </c>
      <c r="M654" s="18">
        <f t="shared" si="286"/>
        <v>0</v>
      </c>
      <c r="N654" s="18">
        <f t="shared" si="286"/>
        <v>0</v>
      </c>
      <c r="O654" s="48">
        <f t="shared" si="286"/>
        <v>0</v>
      </c>
      <c r="P654" s="65">
        <f t="shared" si="276"/>
        <v>0</v>
      </c>
      <c r="Q654" s="48">
        <f>SUM(Q655)</f>
        <v>0</v>
      </c>
      <c r="R654" s="48">
        <f>SUM(R655)</f>
        <v>0</v>
      </c>
      <c r="S654" s="65">
        <f t="shared" si="277"/>
        <v>0</v>
      </c>
    </row>
    <row r="655" spans="1:19" ht="25.5">
      <c r="A655" s="15"/>
      <c r="B655" s="16">
        <v>512631</v>
      </c>
      <c r="C655" s="17" t="s">
        <v>527</v>
      </c>
      <c r="D655" s="85"/>
      <c r="E655" s="69"/>
      <c r="F655" s="19"/>
      <c r="G655" s="19"/>
      <c r="H655" s="19"/>
      <c r="I655" s="19"/>
      <c r="J655" s="19"/>
      <c r="K655" s="19"/>
      <c r="L655" s="19"/>
      <c r="M655" s="19"/>
      <c r="N655" s="19"/>
      <c r="O655" s="49"/>
      <c r="P655" s="65">
        <f t="shared" si="276"/>
        <v>0</v>
      </c>
      <c r="Q655" s="49"/>
      <c r="R655" s="49"/>
      <c r="S655" s="65">
        <f t="shared" si="277"/>
        <v>0</v>
      </c>
    </row>
    <row r="656" spans="1:19">
      <c r="A656" s="15"/>
      <c r="B656" s="16">
        <v>512640</v>
      </c>
      <c r="C656" s="17" t="s">
        <v>528</v>
      </c>
      <c r="D656" s="84">
        <f>SUM(D657)</f>
        <v>300000</v>
      </c>
      <c r="E656" s="68">
        <f t="shared" ref="E656:O656" si="287">SUM(E657)</f>
        <v>0</v>
      </c>
      <c r="F656" s="18">
        <f t="shared" si="287"/>
        <v>0</v>
      </c>
      <c r="G656" s="18">
        <f t="shared" si="287"/>
        <v>0</v>
      </c>
      <c r="H656" s="18">
        <f t="shared" si="287"/>
        <v>0</v>
      </c>
      <c r="I656" s="18">
        <f t="shared" si="287"/>
        <v>0</v>
      </c>
      <c r="J656" s="18">
        <f t="shared" si="287"/>
        <v>0</v>
      </c>
      <c r="K656" s="18">
        <f t="shared" si="287"/>
        <v>0</v>
      </c>
      <c r="L656" s="18">
        <f t="shared" si="287"/>
        <v>0</v>
      </c>
      <c r="M656" s="18">
        <f t="shared" si="287"/>
        <v>0</v>
      </c>
      <c r="N656" s="18">
        <f t="shared" si="287"/>
        <v>0</v>
      </c>
      <c r="O656" s="48">
        <f t="shared" si="287"/>
        <v>0</v>
      </c>
      <c r="P656" s="65">
        <f t="shared" si="276"/>
        <v>0</v>
      </c>
      <c r="Q656" s="48">
        <f>SUM(Q657)</f>
        <v>0</v>
      </c>
      <c r="R656" s="48">
        <f>SUM(R657)</f>
        <v>0</v>
      </c>
      <c r="S656" s="65">
        <f t="shared" si="277"/>
        <v>0</v>
      </c>
    </row>
    <row r="657" spans="1:19" ht="18" customHeight="1">
      <c r="A657" s="15"/>
      <c r="B657" s="16">
        <v>512641</v>
      </c>
      <c r="C657" s="17" t="s">
        <v>529</v>
      </c>
      <c r="D657" s="85">
        <v>300000</v>
      </c>
      <c r="E657" s="69"/>
      <c r="F657" s="19"/>
      <c r="G657" s="19"/>
      <c r="H657" s="19"/>
      <c r="I657" s="19"/>
      <c r="J657" s="19"/>
      <c r="K657" s="19"/>
      <c r="L657" s="19"/>
      <c r="M657" s="19"/>
      <c r="N657" s="19"/>
      <c r="O657" s="49"/>
      <c r="P657" s="65">
        <f t="shared" si="276"/>
        <v>0</v>
      </c>
      <c r="Q657" s="49"/>
      <c r="R657" s="49"/>
      <c r="S657" s="65">
        <f t="shared" si="277"/>
        <v>0</v>
      </c>
    </row>
    <row r="658" spans="1:19">
      <c r="A658" s="11"/>
      <c r="B658" s="35">
        <v>512800</v>
      </c>
      <c r="C658" s="13" t="s">
        <v>530</v>
      </c>
      <c r="D658" s="83">
        <f>SUM(D659)</f>
        <v>430000</v>
      </c>
      <c r="E658" s="67">
        <f t="shared" ref="E658:O659" si="288">SUM(E659)</f>
        <v>0</v>
      </c>
      <c r="F658" s="14">
        <f t="shared" si="288"/>
        <v>0</v>
      </c>
      <c r="G658" s="14">
        <f t="shared" si="288"/>
        <v>0</v>
      </c>
      <c r="H658" s="14">
        <f t="shared" si="288"/>
        <v>0</v>
      </c>
      <c r="I658" s="14">
        <f t="shared" si="288"/>
        <v>0</v>
      </c>
      <c r="J658" s="14">
        <f t="shared" si="288"/>
        <v>0</v>
      </c>
      <c r="K658" s="14">
        <f t="shared" si="288"/>
        <v>0</v>
      </c>
      <c r="L658" s="14">
        <f t="shared" si="288"/>
        <v>0</v>
      </c>
      <c r="M658" s="14">
        <f t="shared" si="288"/>
        <v>0</v>
      </c>
      <c r="N658" s="14">
        <f t="shared" si="288"/>
        <v>0</v>
      </c>
      <c r="O658" s="47">
        <f t="shared" si="288"/>
        <v>0</v>
      </c>
      <c r="P658" s="65">
        <f t="shared" si="276"/>
        <v>0</v>
      </c>
      <c r="Q658" s="47">
        <f>SUM(Q659)</f>
        <v>0</v>
      </c>
      <c r="R658" s="47">
        <f>SUM(R659)</f>
        <v>0</v>
      </c>
      <c r="S658" s="65">
        <f t="shared" si="277"/>
        <v>0</v>
      </c>
    </row>
    <row r="659" spans="1:19">
      <c r="A659" s="15"/>
      <c r="B659" s="16">
        <v>512810</v>
      </c>
      <c r="C659" s="17" t="s">
        <v>530</v>
      </c>
      <c r="D659" s="84">
        <f>SUM(D660)</f>
        <v>430000</v>
      </c>
      <c r="E659" s="68"/>
      <c r="F659" s="18">
        <f t="shared" si="288"/>
        <v>0</v>
      </c>
      <c r="G659" s="18">
        <f t="shared" si="288"/>
        <v>0</v>
      </c>
      <c r="H659" s="18">
        <f t="shared" si="288"/>
        <v>0</v>
      </c>
      <c r="I659" s="18">
        <f t="shared" si="288"/>
        <v>0</v>
      </c>
      <c r="J659" s="18">
        <f t="shared" si="288"/>
        <v>0</v>
      </c>
      <c r="K659" s="18">
        <f t="shared" si="288"/>
        <v>0</v>
      </c>
      <c r="L659" s="18">
        <f t="shared" si="288"/>
        <v>0</v>
      </c>
      <c r="M659" s="18">
        <f t="shared" si="288"/>
        <v>0</v>
      </c>
      <c r="N659" s="18">
        <f t="shared" si="288"/>
        <v>0</v>
      </c>
      <c r="O659" s="48">
        <f t="shared" si="288"/>
        <v>0</v>
      </c>
      <c r="P659" s="65">
        <f t="shared" si="276"/>
        <v>0</v>
      </c>
      <c r="Q659" s="48">
        <f>SUM(Q660)</f>
        <v>0</v>
      </c>
      <c r="R659" s="48">
        <f>SUM(R660)</f>
        <v>0</v>
      </c>
      <c r="S659" s="65">
        <f t="shared" si="277"/>
        <v>0</v>
      </c>
    </row>
    <row r="660" spans="1:19" ht="16.5" thickBot="1">
      <c r="A660" s="15"/>
      <c r="B660" s="16">
        <v>512811</v>
      </c>
      <c r="C660" s="17" t="s">
        <v>634</v>
      </c>
      <c r="D660" s="85">
        <v>430000</v>
      </c>
      <c r="E660" s="69">
        <v>100000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49"/>
      <c r="P660" s="65">
        <f t="shared" si="276"/>
        <v>100000</v>
      </c>
      <c r="Q660" s="49"/>
      <c r="R660" s="49"/>
      <c r="S660" s="65">
        <f t="shared" si="277"/>
        <v>100000</v>
      </c>
    </row>
    <row r="661" spans="1:19" ht="38.25" hidden="1">
      <c r="A661" s="11"/>
      <c r="B661" s="35">
        <v>512900</v>
      </c>
      <c r="C661" s="13" t="s">
        <v>532</v>
      </c>
      <c r="D661" s="83">
        <f t="shared" ref="D661:O661" si="289">SUM(D662)</f>
        <v>0</v>
      </c>
      <c r="E661" s="67">
        <f t="shared" si="289"/>
        <v>0</v>
      </c>
      <c r="F661" s="14">
        <f t="shared" si="289"/>
        <v>0</v>
      </c>
      <c r="G661" s="14">
        <f t="shared" si="289"/>
        <v>0</v>
      </c>
      <c r="H661" s="14">
        <f t="shared" si="289"/>
        <v>0</v>
      </c>
      <c r="I661" s="14">
        <f t="shared" si="289"/>
        <v>0</v>
      </c>
      <c r="J661" s="14">
        <f t="shared" si="289"/>
        <v>0</v>
      </c>
      <c r="K661" s="14">
        <f t="shared" si="289"/>
        <v>0</v>
      </c>
      <c r="L661" s="14">
        <f t="shared" si="289"/>
        <v>0</v>
      </c>
      <c r="M661" s="14">
        <f t="shared" si="289"/>
        <v>0</v>
      </c>
      <c r="N661" s="14">
        <f t="shared" si="289"/>
        <v>0</v>
      </c>
      <c r="O661" s="47">
        <f t="shared" si="289"/>
        <v>0</v>
      </c>
      <c r="P661" s="65">
        <f t="shared" si="276"/>
        <v>0</v>
      </c>
      <c r="Q661" s="47">
        <f>SUM(Q662)</f>
        <v>0</v>
      </c>
      <c r="R661" s="47">
        <f>SUM(R662)</f>
        <v>0</v>
      </c>
      <c r="S661" s="65">
        <f t="shared" si="277"/>
        <v>0</v>
      </c>
    </row>
    <row r="662" spans="1:19" hidden="1">
      <c r="A662" s="15"/>
      <c r="B662" s="16">
        <v>512930</v>
      </c>
      <c r="C662" s="17" t="s">
        <v>533</v>
      </c>
      <c r="D662" s="84">
        <f>SUM(D663)</f>
        <v>0</v>
      </c>
      <c r="E662" s="68">
        <f t="shared" ref="E662:O662" si="290">SUM(E663)</f>
        <v>0</v>
      </c>
      <c r="F662" s="18">
        <f t="shared" si="290"/>
        <v>0</v>
      </c>
      <c r="G662" s="18">
        <f t="shared" si="290"/>
        <v>0</v>
      </c>
      <c r="H662" s="18">
        <f t="shared" si="290"/>
        <v>0</v>
      </c>
      <c r="I662" s="18">
        <f t="shared" si="290"/>
        <v>0</v>
      </c>
      <c r="J662" s="18">
        <f t="shared" si="290"/>
        <v>0</v>
      </c>
      <c r="K662" s="18">
        <f t="shared" si="290"/>
        <v>0</v>
      </c>
      <c r="L662" s="18">
        <f t="shared" si="290"/>
        <v>0</v>
      </c>
      <c r="M662" s="18">
        <f t="shared" si="290"/>
        <v>0</v>
      </c>
      <c r="N662" s="18">
        <f t="shared" si="290"/>
        <v>0</v>
      </c>
      <c r="O662" s="48">
        <f t="shared" si="290"/>
        <v>0</v>
      </c>
      <c r="P662" s="65">
        <f t="shared" si="276"/>
        <v>0</v>
      </c>
      <c r="Q662" s="48">
        <f>SUM(Q663)</f>
        <v>0</v>
      </c>
      <c r="R662" s="48">
        <f>SUM(R663)</f>
        <v>0</v>
      </c>
      <c r="S662" s="65">
        <f t="shared" si="277"/>
        <v>0</v>
      </c>
    </row>
    <row r="663" spans="1:19" hidden="1">
      <c r="A663" s="15"/>
      <c r="B663" s="16">
        <v>512931</v>
      </c>
      <c r="C663" s="17" t="s">
        <v>534</v>
      </c>
      <c r="D663" s="85"/>
      <c r="E663" s="69"/>
      <c r="F663" s="19"/>
      <c r="G663" s="19"/>
      <c r="H663" s="19"/>
      <c r="I663" s="19"/>
      <c r="J663" s="19"/>
      <c r="K663" s="19"/>
      <c r="L663" s="19"/>
      <c r="M663" s="19"/>
      <c r="N663" s="19"/>
      <c r="O663" s="49"/>
      <c r="P663" s="65">
        <f t="shared" si="276"/>
        <v>0</v>
      </c>
      <c r="Q663" s="49"/>
      <c r="R663" s="49"/>
      <c r="S663" s="65">
        <f t="shared" si="277"/>
        <v>0</v>
      </c>
    </row>
    <row r="664" spans="1:19" hidden="1">
      <c r="A664" s="11"/>
      <c r="B664" s="34">
        <v>515000</v>
      </c>
      <c r="C664" s="21" t="s">
        <v>535</v>
      </c>
      <c r="D664" s="83">
        <f>SUM(D665)</f>
        <v>0</v>
      </c>
      <c r="E664" s="67">
        <f t="shared" ref="E664:R665" si="291">SUM(E665)</f>
        <v>0</v>
      </c>
      <c r="F664" s="14">
        <f t="shared" si="291"/>
        <v>0</v>
      </c>
      <c r="G664" s="14">
        <f>SUM(G665)</f>
        <v>0</v>
      </c>
      <c r="H664" s="14">
        <f t="shared" si="291"/>
        <v>0</v>
      </c>
      <c r="I664" s="14">
        <f t="shared" si="291"/>
        <v>0</v>
      </c>
      <c r="J664" s="14">
        <f t="shared" si="291"/>
        <v>0</v>
      </c>
      <c r="K664" s="14">
        <f t="shared" si="291"/>
        <v>0</v>
      </c>
      <c r="L664" s="14">
        <f t="shared" si="291"/>
        <v>0</v>
      </c>
      <c r="M664" s="14">
        <f t="shared" si="291"/>
        <v>0</v>
      </c>
      <c r="N664" s="14">
        <f t="shared" si="291"/>
        <v>0</v>
      </c>
      <c r="O664" s="47">
        <f t="shared" si="291"/>
        <v>0</v>
      </c>
      <c r="P664" s="65">
        <f t="shared" si="276"/>
        <v>0</v>
      </c>
      <c r="Q664" s="47">
        <f>SUM(Q665)</f>
        <v>0</v>
      </c>
      <c r="R664" s="47">
        <f>SUM(R665)</f>
        <v>0</v>
      </c>
      <c r="S664" s="65">
        <f t="shared" si="277"/>
        <v>0</v>
      </c>
    </row>
    <row r="665" spans="1:19" hidden="1">
      <c r="A665" s="11"/>
      <c r="B665" s="35">
        <v>515100</v>
      </c>
      <c r="C665" s="13" t="s">
        <v>536</v>
      </c>
      <c r="D665" s="83">
        <f>SUM(D666,D668,D683)</f>
        <v>0</v>
      </c>
      <c r="E665" s="67">
        <f>SUM(E666)</f>
        <v>0</v>
      </c>
      <c r="F665" s="67">
        <f t="shared" si="291"/>
        <v>0</v>
      </c>
      <c r="G665" s="67">
        <f>SUM(G666+G668)</f>
        <v>0</v>
      </c>
      <c r="H665" s="67">
        <f t="shared" si="291"/>
        <v>0</v>
      </c>
      <c r="I665" s="67">
        <f t="shared" si="291"/>
        <v>0</v>
      </c>
      <c r="J665" s="67">
        <f t="shared" si="291"/>
        <v>0</v>
      </c>
      <c r="K665" s="67">
        <f t="shared" si="291"/>
        <v>0</v>
      </c>
      <c r="L665" s="67">
        <f t="shared" si="291"/>
        <v>0</v>
      </c>
      <c r="M665" s="67">
        <f t="shared" si="291"/>
        <v>0</v>
      </c>
      <c r="N665" s="67">
        <f t="shared" si="291"/>
        <v>0</v>
      </c>
      <c r="O665" s="67">
        <f t="shared" si="291"/>
        <v>0</v>
      </c>
      <c r="P665" s="65">
        <f t="shared" si="276"/>
        <v>0</v>
      </c>
      <c r="Q665" s="67">
        <f>SUM(Q666)</f>
        <v>0</v>
      </c>
      <c r="R665" s="67">
        <f t="shared" si="291"/>
        <v>0</v>
      </c>
      <c r="S665" s="65">
        <f t="shared" si="277"/>
        <v>0</v>
      </c>
    </row>
    <row r="666" spans="1:19" hidden="1">
      <c r="A666" s="15"/>
      <c r="B666" s="16">
        <v>515110</v>
      </c>
      <c r="C666" s="17" t="s">
        <v>537</v>
      </c>
      <c r="D666" s="84">
        <f>SUM(D667)</f>
        <v>0</v>
      </c>
      <c r="E666" s="68">
        <f t="shared" ref="E666:O666" si="292">SUM(E667)</f>
        <v>0</v>
      </c>
      <c r="F666" s="18">
        <f t="shared" si="292"/>
        <v>0</v>
      </c>
      <c r="G666" s="18">
        <f t="shared" si="292"/>
        <v>0</v>
      </c>
      <c r="H666" s="18">
        <f t="shared" si="292"/>
        <v>0</v>
      </c>
      <c r="I666" s="18">
        <f t="shared" si="292"/>
        <v>0</v>
      </c>
      <c r="J666" s="18">
        <f t="shared" si="292"/>
        <v>0</v>
      </c>
      <c r="K666" s="18">
        <f t="shared" si="292"/>
        <v>0</v>
      </c>
      <c r="L666" s="18">
        <f t="shared" si="292"/>
        <v>0</v>
      </c>
      <c r="M666" s="18">
        <f t="shared" si="292"/>
        <v>0</v>
      </c>
      <c r="N666" s="18">
        <f t="shared" si="292"/>
        <v>0</v>
      </c>
      <c r="O666" s="48">
        <f t="shared" si="292"/>
        <v>0</v>
      </c>
      <c r="P666" s="65">
        <f t="shared" si="276"/>
        <v>0</v>
      </c>
      <c r="Q666" s="48">
        <f>SUM(Q667)</f>
        <v>0</v>
      </c>
      <c r="R666" s="48">
        <f>SUM(R667)</f>
        <v>0</v>
      </c>
      <c r="S666" s="65">
        <f t="shared" si="277"/>
        <v>0</v>
      </c>
    </row>
    <row r="667" spans="1:19" hidden="1">
      <c r="A667" s="15"/>
      <c r="B667" s="16">
        <v>515111</v>
      </c>
      <c r="C667" s="17" t="s">
        <v>537</v>
      </c>
      <c r="D667" s="96"/>
      <c r="E667" s="82"/>
      <c r="F667" s="46"/>
      <c r="G667" s="46"/>
      <c r="H667" s="46"/>
      <c r="I667" s="46"/>
      <c r="J667" s="46"/>
      <c r="K667" s="46"/>
      <c r="L667" s="46"/>
      <c r="M667" s="46"/>
      <c r="N667" s="46"/>
      <c r="O667" s="63"/>
      <c r="P667" s="65">
        <f t="shared" si="276"/>
        <v>0</v>
      </c>
      <c r="Q667" s="63"/>
      <c r="R667" s="63"/>
      <c r="S667" s="65">
        <f t="shared" si="277"/>
        <v>0</v>
      </c>
    </row>
    <row r="668" spans="1:19" hidden="1">
      <c r="A668" s="15"/>
      <c r="B668" s="16">
        <v>515120</v>
      </c>
      <c r="C668" s="17" t="s">
        <v>538</v>
      </c>
      <c r="D668" s="84">
        <f>SUM(D669)</f>
        <v>0</v>
      </c>
      <c r="E668" s="111">
        <f t="shared" ref="E668:O668" si="293">SUM(E669)</f>
        <v>0</v>
      </c>
      <c r="F668" s="18">
        <f t="shared" si="293"/>
        <v>0</v>
      </c>
      <c r="G668" s="18">
        <f t="shared" si="293"/>
        <v>0</v>
      </c>
      <c r="H668" s="18">
        <f t="shared" si="293"/>
        <v>0</v>
      </c>
      <c r="I668" s="18">
        <f t="shared" si="293"/>
        <v>0</v>
      </c>
      <c r="J668" s="18">
        <f t="shared" si="293"/>
        <v>0</v>
      </c>
      <c r="K668" s="18">
        <f t="shared" si="293"/>
        <v>0</v>
      </c>
      <c r="L668" s="18">
        <f t="shared" si="293"/>
        <v>0</v>
      </c>
      <c r="M668" s="18">
        <f t="shared" si="293"/>
        <v>0</v>
      </c>
      <c r="N668" s="18">
        <f t="shared" si="293"/>
        <v>0</v>
      </c>
      <c r="O668" s="112">
        <f t="shared" si="293"/>
        <v>0</v>
      </c>
      <c r="P668" s="65">
        <f t="shared" si="276"/>
        <v>0</v>
      </c>
      <c r="Q668" s="18">
        <f>SUM(Q669)</f>
        <v>0</v>
      </c>
      <c r="R668" s="18">
        <f>SUM(R669)</f>
        <v>0</v>
      </c>
      <c r="S668" s="65">
        <f t="shared" si="277"/>
        <v>0</v>
      </c>
    </row>
    <row r="669" spans="1:19" hidden="1">
      <c r="A669" s="40"/>
      <c r="B669" s="41">
        <v>515121</v>
      </c>
      <c r="C669" s="42" t="s">
        <v>539</v>
      </c>
      <c r="D669" s="94"/>
      <c r="E669" s="80"/>
      <c r="F669" s="43"/>
      <c r="G669" s="43"/>
      <c r="H669" s="43"/>
      <c r="I669" s="43"/>
      <c r="J669" s="43"/>
      <c r="K669" s="43"/>
      <c r="L669" s="43"/>
      <c r="M669" s="43"/>
      <c r="N669" s="43"/>
      <c r="O669" s="61"/>
      <c r="P669" s="97">
        <f t="shared" si="276"/>
        <v>0</v>
      </c>
      <c r="Q669" s="61"/>
      <c r="R669" s="61"/>
      <c r="S669" s="97">
        <f t="shared" si="277"/>
        <v>0</v>
      </c>
    </row>
    <row r="670" spans="1:19" s="120" customFormat="1" hidden="1">
      <c r="A670" s="147"/>
      <c r="B670" s="148">
        <v>522000</v>
      </c>
      <c r="C670" s="149" t="s">
        <v>579</v>
      </c>
      <c r="D670" s="118">
        <f>SUM(D671)</f>
        <v>0</v>
      </c>
      <c r="E670" s="121">
        <f t="shared" ref="E670:O672" si="294">SUM(E671)</f>
        <v>0</v>
      </c>
      <c r="F670" s="119">
        <f t="shared" si="294"/>
        <v>0</v>
      </c>
      <c r="G670" s="119">
        <f t="shared" si="294"/>
        <v>0</v>
      </c>
      <c r="H670" s="119">
        <f t="shared" si="294"/>
        <v>0</v>
      </c>
      <c r="I670" s="119">
        <f t="shared" si="294"/>
        <v>0</v>
      </c>
      <c r="J670" s="119">
        <f t="shared" si="294"/>
        <v>0</v>
      </c>
      <c r="K670" s="119">
        <f t="shared" si="294"/>
        <v>0</v>
      </c>
      <c r="L670" s="119">
        <f t="shared" si="294"/>
        <v>0</v>
      </c>
      <c r="M670" s="119">
        <f t="shared" si="294"/>
        <v>0</v>
      </c>
      <c r="N670" s="119">
        <f t="shared" si="294"/>
        <v>0</v>
      </c>
      <c r="O670" s="122">
        <f t="shared" si="294"/>
        <v>0</v>
      </c>
      <c r="P670" s="97">
        <f t="shared" si="276"/>
        <v>0</v>
      </c>
      <c r="Q670" s="119">
        <f t="shared" ref="Q670:R672" si="295">SUM(Q671)</f>
        <v>0</v>
      </c>
      <c r="R670" s="119">
        <f t="shared" si="295"/>
        <v>0</v>
      </c>
      <c r="S670" s="97">
        <f t="shared" si="277"/>
        <v>0</v>
      </c>
    </row>
    <row r="671" spans="1:19" s="120" customFormat="1" hidden="1">
      <c r="A671" s="147"/>
      <c r="B671" s="150">
        <v>522100</v>
      </c>
      <c r="C671" s="117" t="s">
        <v>580</v>
      </c>
      <c r="D671" s="118">
        <f>SUM(D672)</f>
        <v>0</v>
      </c>
      <c r="E671" s="121">
        <f t="shared" si="294"/>
        <v>0</v>
      </c>
      <c r="F671" s="119">
        <f t="shared" si="294"/>
        <v>0</v>
      </c>
      <c r="G671" s="119">
        <f t="shared" si="294"/>
        <v>0</v>
      </c>
      <c r="H671" s="119">
        <f t="shared" si="294"/>
        <v>0</v>
      </c>
      <c r="I671" s="119">
        <f t="shared" si="294"/>
        <v>0</v>
      </c>
      <c r="J671" s="119">
        <f t="shared" si="294"/>
        <v>0</v>
      </c>
      <c r="K671" s="119">
        <f t="shared" si="294"/>
        <v>0</v>
      </c>
      <c r="L671" s="119">
        <f t="shared" si="294"/>
        <v>0</v>
      </c>
      <c r="M671" s="119">
        <f t="shared" si="294"/>
        <v>0</v>
      </c>
      <c r="N671" s="119">
        <f t="shared" si="294"/>
        <v>0</v>
      </c>
      <c r="O671" s="122">
        <f t="shared" si="294"/>
        <v>0</v>
      </c>
      <c r="P671" s="97">
        <f t="shared" si="276"/>
        <v>0</v>
      </c>
      <c r="Q671" s="119">
        <f t="shared" si="295"/>
        <v>0</v>
      </c>
      <c r="R671" s="119">
        <f t="shared" si="295"/>
        <v>0</v>
      </c>
      <c r="S671" s="97">
        <f t="shared" si="277"/>
        <v>0</v>
      </c>
    </row>
    <row r="672" spans="1:19" hidden="1">
      <c r="A672" s="40"/>
      <c r="B672" s="16">
        <v>522110</v>
      </c>
      <c r="C672" s="17" t="s">
        <v>580</v>
      </c>
      <c r="D672" s="86">
        <f>SUM(D673)</f>
        <v>0</v>
      </c>
      <c r="E672" s="105">
        <f t="shared" si="294"/>
        <v>0</v>
      </c>
      <c r="F672" s="20">
        <f t="shared" si="294"/>
        <v>0</v>
      </c>
      <c r="G672" s="20">
        <f t="shared" si="294"/>
        <v>0</v>
      </c>
      <c r="H672" s="20">
        <f t="shared" si="294"/>
        <v>0</v>
      </c>
      <c r="I672" s="20">
        <f t="shared" si="294"/>
        <v>0</v>
      </c>
      <c r="J672" s="20">
        <f t="shared" si="294"/>
        <v>0</v>
      </c>
      <c r="K672" s="20">
        <f t="shared" si="294"/>
        <v>0</v>
      </c>
      <c r="L672" s="20">
        <f t="shared" si="294"/>
        <v>0</v>
      </c>
      <c r="M672" s="20">
        <f t="shared" si="294"/>
        <v>0</v>
      </c>
      <c r="N672" s="20">
        <f t="shared" si="294"/>
        <v>0</v>
      </c>
      <c r="O672" s="106">
        <f t="shared" si="294"/>
        <v>0</v>
      </c>
      <c r="P672" s="97">
        <f t="shared" si="276"/>
        <v>0</v>
      </c>
      <c r="Q672" s="20">
        <f t="shared" si="295"/>
        <v>0</v>
      </c>
      <c r="R672" s="20">
        <f t="shared" si="295"/>
        <v>0</v>
      </c>
      <c r="S672" s="97">
        <f t="shared" si="277"/>
        <v>0</v>
      </c>
    </row>
    <row r="673" spans="1:19" hidden="1">
      <c r="A673" s="40"/>
      <c r="B673" s="16">
        <v>522111</v>
      </c>
      <c r="C673" s="17" t="s">
        <v>580</v>
      </c>
      <c r="D673" s="107"/>
      <c r="E673" s="143"/>
      <c r="F673" s="144"/>
      <c r="G673" s="144"/>
      <c r="H673" s="144"/>
      <c r="I673" s="144"/>
      <c r="J673" s="144"/>
      <c r="K673" s="144"/>
      <c r="L673" s="144"/>
      <c r="M673" s="144"/>
      <c r="N673" s="144"/>
      <c r="O673" s="145"/>
      <c r="P673" s="97">
        <f t="shared" si="276"/>
        <v>0</v>
      </c>
      <c r="Q673" s="146"/>
      <c r="R673" s="145"/>
      <c r="S673" s="97">
        <f t="shared" si="277"/>
        <v>0</v>
      </c>
    </row>
    <row r="674" spans="1:19" s="120" customFormat="1" ht="25.5" hidden="1">
      <c r="A674" s="147"/>
      <c r="B674" s="148">
        <v>523000</v>
      </c>
      <c r="C674" s="149" t="s">
        <v>581</v>
      </c>
      <c r="D674" s="118">
        <f>SUM(D675)</f>
        <v>0</v>
      </c>
      <c r="E674" s="121">
        <f t="shared" ref="E674:O676" si="296">SUM(E675)</f>
        <v>0</v>
      </c>
      <c r="F674" s="119">
        <f t="shared" si="296"/>
        <v>0</v>
      </c>
      <c r="G674" s="119">
        <f t="shared" si="296"/>
        <v>0</v>
      </c>
      <c r="H674" s="119">
        <f t="shared" si="296"/>
        <v>0</v>
      </c>
      <c r="I674" s="119">
        <f t="shared" si="296"/>
        <v>0</v>
      </c>
      <c r="J674" s="119">
        <f t="shared" si="296"/>
        <v>0</v>
      </c>
      <c r="K674" s="119">
        <f t="shared" si="296"/>
        <v>0</v>
      </c>
      <c r="L674" s="119">
        <f t="shared" si="296"/>
        <v>0</v>
      </c>
      <c r="M674" s="119">
        <f t="shared" si="296"/>
        <v>0</v>
      </c>
      <c r="N674" s="119">
        <f t="shared" si="296"/>
        <v>0</v>
      </c>
      <c r="O674" s="122">
        <f t="shared" si="296"/>
        <v>0</v>
      </c>
      <c r="P674" s="97">
        <f t="shared" si="276"/>
        <v>0</v>
      </c>
      <c r="Q674" s="119">
        <f t="shared" ref="Q674:R676" si="297">SUM(Q675)</f>
        <v>0</v>
      </c>
      <c r="R674" s="119">
        <f t="shared" si="297"/>
        <v>0</v>
      </c>
      <c r="S674" s="97">
        <f t="shared" si="277"/>
        <v>0</v>
      </c>
    </row>
    <row r="675" spans="1:19" s="120" customFormat="1" hidden="1">
      <c r="A675" s="147"/>
      <c r="B675" s="150">
        <v>523100</v>
      </c>
      <c r="C675" s="117" t="s">
        <v>582</v>
      </c>
      <c r="D675" s="118">
        <f>SUM(D676)</f>
        <v>0</v>
      </c>
      <c r="E675" s="121">
        <f t="shared" si="296"/>
        <v>0</v>
      </c>
      <c r="F675" s="119">
        <f t="shared" si="296"/>
        <v>0</v>
      </c>
      <c r="G675" s="119">
        <f t="shared" si="296"/>
        <v>0</v>
      </c>
      <c r="H675" s="119">
        <f t="shared" si="296"/>
        <v>0</v>
      </c>
      <c r="I675" s="119">
        <f t="shared" si="296"/>
        <v>0</v>
      </c>
      <c r="J675" s="119">
        <f t="shared" si="296"/>
        <v>0</v>
      </c>
      <c r="K675" s="119">
        <f t="shared" si="296"/>
        <v>0</v>
      </c>
      <c r="L675" s="119">
        <f t="shared" si="296"/>
        <v>0</v>
      </c>
      <c r="M675" s="119">
        <f t="shared" si="296"/>
        <v>0</v>
      </c>
      <c r="N675" s="119">
        <f t="shared" si="296"/>
        <v>0</v>
      </c>
      <c r="O675" s="122">
        <f t="shared" si="296"/>
        <v>0</v>
      </c>
      <c r="P675" s="97">
        <f t="shared" si="276"/>
        <v>0</v>
      </c>
      <c r="Q675" s="119">
        <f t="shared" si="297"/>
        <v>0</v>
      </c>
      <c r="R675" s="119">
        <f t="shared" si="297"/>
        <v>0</v>
      </c>
      <c r="S675" s="97">
        <f t="shared" si="277"/>
        <v>0</v>
      </c>
    </row>
    <row r="676" spans="1:19" hidden="1">
      <c r="A676" s="40"/>
      <c r="B676" s="16">
        <v>523110</v>
      </c>
      <c r="C676" s="17" t="s">
        <v>582</v>
      </c>
      <c r="D676" s="86">
        <f>SUM(D677)</f>
        <v>0</v>
      </c>
      <c r="E676" s="105">
        <f t="shared" si="296"/>
        <v>0</v>
      </c>
      <c r="F676" s="20">
        <f t="shared" si="296"/>
        <v>0</v>
      </c>
      <c r="G676" s="20">
        <f t="shared" si="296"/>
        <v>0</v>
      </c>
      <c r="H676" s="20">
        <f t="shared" si="296"/>
        <v>0</v>
      </c>
      <c r="I676" s="20">
        <f t="shared" si="296"/>
        <v>0</v>
      </c>
      <c r="J676" s="20">
        <f t="shared" si="296"/>
        <v>0</v>
      </c>
      <c r="K676" s="20">
        <f t="shared" si="296"/>
        <v>0</v>
      </c>
      <c r="L676" s="20">
        <f t="shared" si="296"/>
        <v>0</v>
      </c>
      <c r="M676" s="20">
        <f t="shared" si="296"/>
        <v>0</v>
      </c>
      <c r="N676" s="20">
        <f t="shared" si="296"/>
        <v>0</v>
      </c>
      <c r="O676" s="106">
        <f t="shared" si="296"/>
        <v>0</v>
      </c>
      <c r="P676" s="97">
        <f t="shared" si="276"/>
        <v>0</v>
      </c>
      <c r="Q676" s="20">
        <f t="shared" si="297"/>
        <v>0</v>
      </c>
      <c r="R676" s="20">
        <f t="shared" si="297"/>
        <v>0</v>
      </c>
      <c r="S676" s="97">
        <f t="shared" si="277"/>
        <v>0</v>
      </c>
    </row>
    <row r="677" spans="1:19" ht="16.5" hidden="1" thickBot="1">
      <c r="A677" s="15"/>
      <c r="B677" s="16">
        <v>523111</v>
      </c>
      <c r="C677" s="17" t="s">
        <v>582</v>
      </c>
      <c r="D677" s="107"/>
      <c r="E677" s="108"/>
      <c r="F677" s="109"/>
      <c r="G677" s="109"/>
      <c r="H677" s="109"/>
      <c r="I677" s="109"/>
      <c r="J677" s="109"/>
      <c r="K677" s="109"/>
      <c r="L677" s="109"/>
      <c r="M677" s="109"/>
      <c r="N677" s="109"/>
      <c r="O677" s="110"/>
      <c r="P677" s="97">
        <f t="shared" si="276"/>
        <v>0</v>
      </c>
      <c r="Q677" s="143"/>
      <c r="R677" s="145"/>
      <c r="S677" s="97">
        <f t="shared" si="277"/>
        <v>0</v>
      </c>
    </row>
    <row r="678" spans="1:19" ht="16.5" thickBot="1">
      <c r="A678" s="138"/>
      <c r="B678" s="139"/>
      <c r="C678" s="140" t="s">
        <v>21</v>
      </c>
      <c r="D678" s="152">
        <f t="shared" ref="D678:O678" si="298">D586+D625+D670+D674+D664</f>
        <v>4021000</v>
      </c>
      <c r="E678" s="152">
        <f t="shared" si="298"/>
        <v>1375000</v>
      </c>
      <c r="F678" s="152">
        <f t="shared" si="298"/>
        <v>65000</v>
      </c>
      <c r="G678" s="152">
        <f t="shared" si="298"/>
        <v>30000</v>
      </c>
      <c r="H678" s="152">
        <f t="shared" si="298"/>
        <v>0</v>
      </c>
      <c r="I678" s="152">
        <f t="shared" si="298"/>
        <v>50000</v>
      </c>
      <c r="J678" s="152">
        <f t="shared" si="298"/>
        <v>0</v>
      </c>
      <c r="K678" s="152">
        <f t="shared" si="298"/>
        <v>0</v>
      </c>
      <c r="L678" s="152">
        <f t="shared" si="298"/>
        <v>0</v>
      </c>
      <c r="M678" s="152">
        <f t="shared" si="298"/>
        <v>0</v>
      </c>
      <c r="N678" s="152">
        <f t="shared" si="298"/>
        <v>0</v>
      </c>
      <c r="O678" s="152">
        <f t="shared" si="298"/>
        <v>0</v>
      </c>
      <c r="P678" s="98">
        <f t="shared" si="276"/>
        <v>1520000</v>
      </c>
      <c r="Q678" s="152">
        <f>Q586+Q625+Q670+Q674+Q664</f>
        <v>0</v>
      </c>
      <c r="R678" s="152">
        <f>R586+R625+R670+R674+R664</f>
        <v>0</v>
      </c>
      <c r="S678" s="98">
        <f t="shared" si="277"/>
        <v>1520000</v>
      </c>
    </row>
    <row r="679" spans="1:19" ht="16.5" thickBot="1">
      <c r="A679" s="136"/>
      <c r="B679" s="137"/>
      <c r="C679" s="137" t="s">
        <v>21</v>
      </c>
      <c r="D679" s="101">
        <f t="shared" ref="D679:O679" si="299">D585+D678</f>
        <v>149355000</v>
      </c>
      <c r="E679" s="99">
        <f t="shared" si="299"/>
        <v>121392000</v>
      </c>
      <c r="F679" s="100">
        <f t="shared" si="299"/>
        <v>133000</v>
      </c>
      <c r="G679" s="100">
        <f t="shared" si="299"/>
        <v>13600000</v>
      </c>
      <c r="H679" s="100">
        <f t="shared" si="299"/>
        <v>0</v>
      </c>
      <c r="I679" s="100">
        <f t="shared" si="299"/>
        <v>14630000</v>
      </c>
      <c r="J679" s="100">
        <f t="shared" si="299"/>
        <v>0</v>
      </c>
      <c r="K679" s="100">
        <f t="shared" si="299"/>
        <v>0</v>
      </c>
      <c r="L679" s="100">
        <f t="shared" si="299"/>
        <v>0</v>
      </c>
      <c r="M679" s="100">
        <f t="shared" si="299"/>
        <v>1100000</v>
      </c>
      <c r="N679" s="100">
        <f t="shared" si="299"/>
        <v>0</v>
      </c>
      <c r="O679" s="101">
        <f t="shared" si="299"/>
        <v>1100000</v>
      </c>
      <c r="P679" s="141">
        <f t="shared" si="276"/>
        <v>151955000</v>
      </c>
      <c r="Q679" s="142">
        <f>Q585+Q678</f>
        <v>0</v>
      </c>
      <c r="R679" s="142">
        <f>R585+R678</f>
        <v>0</v>
      </c>
      <c r="S679" s="141">
        <f t="shared" si="277"/>
        <v>151955000</v>
      </c>
    </row>
    <row r="680" spans="1:19" ht="51.75" customHeight="1" thickBot="1"/>
    <row r="681" spans="1:19" ht="27" customHeight="1">
      <c r="A681" s="217" t="s">
        <v>543</v>
      </c>
      <c r="B681" s="203"/>
      <c r="C681" s="203"/>
      <c r="D681" s="203"/>
      <c r="E681" s="203"/>
      <c r="F681" s="203"/>
      <c r="G681" s="203"/>
      <c r="H681" s="203"/>
      <c r="I681" s="203"/>
      <c r="J681" s="203"/>
      <c r="K681" s="203"/>
      <c r="L681" s="203"/>
      <c r="M681" s="203"/>
      <c r="N681" s="203"/>
      <c r="O681" s="203" t="s">
        <v>612</v>
      </c>
      <c r="P681" s="203" t="s">
        <v>542</v>
      </c>
      <c r="Q681" s="203" t="s">
        <v>541</v>
      </c>
      <c r="R681" s="203" t="s">
        <v>613</v>
      </c>
      <c r="S681" s="260" t="s">
        <v>611</v>
      </c>
    </row>
    <row r="682" spans="1:19" ht="52.5" customHeight="1" thickBot="1">
      <c r="A682" s="250" t="s">
        <v>544</v>
      </c>
      <c r="B682" s="251"/>
      <c r="C682" s="251"/>
      <c r="D682" s="251" t="s">
        <v>43</v>
      </c>
      <c r="E682" s="251"/>
      <c r="F682" s="251"/>
      <c r="G682" s="251"/>
      <c r="H682" s="251"/>
      <c r="I682" s="251"/>
      <c r="J682" s="251"/>
      <c r="K682" s="251"/>
      <c r="L682" s="251"/>
      <c r="M682" s="251"/>
      <c r="N682" s="251"/>
      <c r="O682" s="252"/>
      <c r="P682" s="252"/>
      <c r="Q682" s="252"/>
      <c r="R682" s="252"/>
      <c r="S682" s="261"/>
    </row>
    <row r="683" spans="1:19">
      <c r="A683" s="263" t="s">
        <v>545</v>
      </c>
      <c r="B683" s="264"/>
      <c r="C683" s="264"/>
      <c r="D683" s="262" t="s">
        <v>546</v>
      </c>
      <c r="E683" s="262"/>
      <c r="F683" s="262"/>
      <c r="G683" s="262"/>
      <c r="H683" s="262"/>
      <c r="I683" s="262"/>
      <c r="J683" s="262"/>
      <c r="K683" s="262"/>
      <c r="L683" s="262"/>
      <c r="M683" s="262"/>
      <c r="N683" s="262"/>
      <c r="O683" s="7"/>
      <c r="P683" s="102">
        <f>SUM(E679)</f>
        <v>121392000</v>
      </c>
      <c r="Q683" s="7"/>
      <c r="R683" s="7"/>
      <c r="S683" s="104">
        <f>SUM(P683:R683)</f>
        <v>121392000</v>
      </c>
    </row>
    <row r="684" spans="1:19">
      <c r="A684" s="248" t="s">
        <v>547</v>
      </c>
      <c r="B684" s="249"/>
      <c r="C684" s="249"/>
      <c r="D684" s="253" t="s">
        <v>548</v>
      </c>
      <c r="E684" s="253"/>
      <c r="F684" s="253"/>
      <c r="G684" s="253"/>
      <c r="H684" s="253"/>
      <c r="I684" s="253"/>
      <c r="J684" s="253"/>
      <c r="K684" s="253"/>
      <c r="L684" s="253"/>
      <c r="M684" s="253"/>
      <c r="N684" s="253"/>
      <c r="O684" s="3"/>
      <c r="P684" s="103">
        <f>SUM(F679)</f>
        <v>133000</v>
      </c>
      <c r="Q684" s="3"/>
      <c r="R684" s="3"/>
      <c r="S684" s="104">
        <f t="shared" ref="S684:S693" si="300">SUM(P684:R684)</f>
        <v>133000</v>
      </c>
    </row>
    <row r="685" spans="1:19">
      <c r="A685" s="248" t="s">
        <v>549</v>
      </c>
      <c r="B685" s="249"/>
      <c r="C685" s="249"/>
      <c r="D685" s="253" t="s">
        <v>550</v>
      </c>
      <c r="E685" s="253"/>
      <c r="F685" s="253"/>
      <c r="G685" s="253"/>
      <c r="H685" s="253"/>
      <c r="I685" s="253"/>
      <c r="J685" s="253"/>
      <c r="K685" s="253"/>
      <c r="L685" s="253"/>
      <c r="M685" s="253"/>
      <c r="N685" s="253"/>
      <c r="O685" s="3"/>
      <c r="P685" s="103">
        <f>SUM(G679)</f>
        <v>13600000</v>
      </c>
      <c r="Q685" s="3"/>
      <c r="R685" s="3"/>
      <c r="S685" s="104">
        <f t="shared" si="300"/>
        <v>13600000</v>
      </c>
    </row>
    <row r="686" spans="1:19">
      <c r="A686" s="248" t="s">
        <v>551</v>
      </c>
      <c r="B686" s="249"/>
      <c r="C686" s="249"/>
      <c r="D686" s="253" t="s">
        <v>552</v>
      </c>
      <c r="E686" s="253"/>
      <c r="F686" s="253"/>
      <c r="G686" s="253"/>
      <c r="H686" s="253"/>
      <c r="I686" s="253"/>
      <c r="J686" s="253"/>
      <c r="K686" s="253"/>
      <c r="L686" s="253"/>
      <c r="M686" s="253"/>
      <c r="N686" s="253"/>
      <c r="O686" s="3"/>
      <c r="P686" s="103">
        <f>SUM(H679)</f>
        <v>0</v>
      </c>
      <c r="Q686" s="3"/>
      <c r="R686" s="3"/>
      <c r="S686" s="104">
        <f t="shared" si="300"/>
        <v>0</v>
      </c>
    </row>
    <row r="687" spans="1:19">
      <c r="A687" s="248" t="s">
        <v>553</v>
      </c>
      <c r="B687" s="249"/>
      <c r="C687" s="249"/>
      <c r="D687" s="253" t="s">
        <v>554</v>
      </c>
      <c r="E687" s="253"/>
      <c r="F687" s="253"/>
      <c r="G687" s="253"/>
      <c r="H687" s="253"/>
      <c r="I687" s="253"/>
      <c r="J687" s="253"/>
      <c r="K687" s="253"/>
      <c r="L687" s="253"/>
      <c r="M687" s="253"/>
      <c r="N687" s="253"/>
      <c r="O687" s="3"/>
      <c r="P687" s="103">
        <f>SUM(I679)</f>
        <v>14630000</v>
      </c>
      <c r="Q687" s="3"/>
      <c r="R687" s="3"/>
      <c r="S687" s="104">
        <f t="shared" si="300"/>
        <v>14630000</v>
      </c>
    </row>
    <row r="688" spans="1:19">
      <c r="A688" s="248" t="s">
        <v>555</v>
      </c>
      <c r="B688" s="249"/>
      <c r="C688" s="249"/>
      <c r="D688" s="253" t="s">
        <v>556</v>
      </c>
      <c r="E688" s="253"/>
      <c r="F688" s="253"/>
      <c r="G688" s="253"/>
      <c r="H688" s="253"/>
      <c r="I688" s="253"/>
      <c r="J688" s="253"/>
      <c r="K688" s="253"/>
      <c r="L688" s="253"/>
      <c r="M688" s="253"/>
      <c r="N688" s="253"/>
      <c r="O688" s="3"/>
      <c r="P688" s="103">
        <f>SUM(J679)</f>
        <v>0</v>
      </c>
      <c r="Q688" s="3"/>
      <c r="R688" s="3"/>
      <c r="S688" s="104">
        <f t="shared" si="300"/>
        <v>0</v>
      </c>
    </row>
    <row r="689" spans="1:19">
      <c r="A689" s="248" t="s">
        <v>557</v>
      </c>
      <c r="B689" s="249"/>
      <c r="C689" s="249"/>
      <c r="D689" s="253" t="s">
        <v>562</v>
      </c>
      <c r="E689" s="253"/>
      <c r="F689" s="253"/>
      <c r="G689" s="253"/>
      <c r="H689" s="253"/>
      <c r="I689" s="253"/>
      <c r="J689" s="253"/>
      <c r="K689" s="253"/>
      <c r="L689" s="253"/>
      <c r="M689" s="253"/>
      <c r="N689" s="253"/>
      <c r="O689" s="3"/>
      <c r="P689" s="103">
        <f>SUM(K679)</f>
        <v>0</v>
      </c>
      <c r="Q689" s="3"/>
      <c r="R689" s="3"/>
      <c r="S689" s="104">
        <f t="shared" si="300"/>
        <v>0</v>
      </c>
    </row>
    <row r="690" spans="1:19">
      <c r="A690" s="248" t="s">
        <v>558</v>
      </c>
      <c r="B690" s="249"/>
      <c r="C690" s="249"/>
      <c r="D690" s="253" t="s">
        <v>563</v>
      </c>
      <c r="E690" s="253"/>
      <c r="F690" s="253"/>
      <c r="G690" s="253"/>
      <c r="H690" s="253"/>
      <c r="I690" s="253"/>
      <c r="J690" s="253"/>
      <c r="K690" s="253"/>
      <c r="L690" s="253"/>
      <c r="M690" s="253"/>
      <c r="N690" s="253"/>
      <c r="O690" s="3"/>
      <c r="P690" s="103">
        <f>SUM(L679)</f>
        <v>0</v>
      </c>
      <c r="Q690" s="3"/>
      <c r="R690" s="3"/>
      <c r="S690" s="104">
        <f t="shared" si="300"/>
        <v>0</v>
      </c>
    </row>
    <row r="691" spans="1:19">
      <c r="A691" s="248" t="s">
        <v>559</v>
      </c>
      <c r="B691" s="249"/>
      <c r="C691" s="249"/>
      <c r="D691" s="253" t="s">
        <v>564</v>
      </c>
      <c r="E691" s="253"/>
      <c r="F691" s="253"/>
      <c r="G691" s="253"/>
      <c r="H691" s="253"/>
      <c r="I691" s="253"/>
      <c r="J691" s="253"/>
      <c r="K691" s="253"/>
      <c r="L691" s="253"/>
      <c r="M691" s="253"/>
      <c r="N691" s="253"/>
      <c r="O691" s="3"/>
      <c r="P691" s="103">
        <f>SUM(M679)</f>
        <v>1100000</v>
      </c>
      <c r="Q691" s="3"/>
      <c r="R691" s="3"/>
      <c r="S691" s="104">
        <f t="shared" si="300"/>
        <v>1100000</v>
      </c>
    </row>
    <row r="692" spans="1:19">
      <c r="A692" s="248" t="s">
        <v>560</v>
      </c>
      <c r="B692" s="249"/>
      <c r="C692" s="249"/>
      <c r="D692" s="253" t="s">
        <v>565</v>
      </c>
      <c r="E692" s="253"/>
      <c r="F692" s="253"/>
      <c r="G692" s="253"/>
      <c r="H692" s="253"/>
      <c r="I692" s="253"/>
      <c r="J692" s="253"/>
      <c r="K692" s="253"/>
      <c r="L692" s="253"/>
      <c r="M692" s="253"/>
      <c r="N692" s="253"/>
      <c r="O692" s="3"/>
      <c r="P692" s="103">
        <f>SUM(N679)</f>
        <v>0</v>
      </c>
      <c r="Q692" s="3"/>
      <c r="R692" s="3"/>
      <c r="S692" s="104">
        <f t="shared" si="300"/>
        <v>0</v>
      </c>
    </row>
    <row r="693" spans="1:19">
      <c r="A693" s="248" t="s">
        <v>561</v>
      </c>
      <c r="B693" s="249"/>
      <c r="C693" s="249"/>
      <c r="D693" s="253" t="s">
        <v>566</v>
      </c>
      <c r="E693" s="253"/>
      <c r="F693" s="253"/>
      <c r="G693" s="253"/>
      <c r="H693" s="253"/>
      <c r="I693" s="253"/>
      <c r="J693" s="253"/>
      <c r="K693" s="253"/>
      <c r="L693" s="253"/>
      <c r="M693" s="253"/>
      <c r="N693" s="253"/>
      <c r="O693" s="3"/>
      <c r="P693" s="103">
        <f>SUM(O679)</f>
        <v>1100000</v>
      </c>
      <c r="Q693" s="3"/>
      <c r="R693" s="3"/>
      <c r="S693" s="104">
        <f t="shared" si="300"/>
        <v>1100000</v>
      </c>
    </row>
    <row r="694" spans="1:19" ht="16.5" thickBot="1">
      <c r="A694" s="265" t="s">
        <v>21</v>
      </c>
      <c r="B694" s="266"/>
      <c r="C694" s="266"/>
      <c r="D694" s="266"/>
      <c r="E694" s="266"/>
      <c r="F694" s="266"/>
      <c r="G694" s="266"/>
      <c r="H694" s="266"/>
      <c r="I694" s="266"/>
      <c r="J694" s="266"/>
      <c r="K694" s="266"/>
      <c r="L694" s="266"/>
      <c r="M694" s="266"/>
      <c r="N694" s="267"/>
      <c r="O694" s="5">
        <f>SUM(O683:O693)</f>
        <v>0</v>
      </c>
      <c r="P694" s="174">
        <f>SUM(P683:P693)</f>
        <v>151955000</v>
      </c>
      <c r="Q694" s="174">
        <f>SUM(Q683:Q693)</f>
        <v>0</v>
      </c>
      <c r="R694" s="174">
        <f>SUM(R683:R693)</f>
        <v>0</v>
      </c>
      <c r="S694" s="174">
        <f>SUM(S683:S693)</f>
        <v>151955000</v>
      </c>
    </row>
  </sheetData>
  <mergeCells count="139">
    <mergeCell ref="A694:N694"/>
    <mergeCell ref="A693:C693"/>
    <mergeCell ref="D684:N684"/>
    <mergeCell ref="D685:N685"/>
    <mergeCell ref="D686:N686"/>
    <mergeCell ref="D687:N687"/>
    <mergeCell ref="D688:N688"/>
    <mergeCell ref="D689:N689"/>
    <mergeCell ref="D690:N690"/>
    <mergeCell ref="D691:N691"/>
    <mergeCell ref="D693:N693"/>
    <mergeCell ref="A684:C684"/>
    <mergeCell ref="A685:C685"/>
    <mergeCell ref="A686:C686"/>
    <mergeCell ref="A687:C687"/>
    <mergeCell ref="A688:C688"/>
    <mergeCell ref="A689:C689"/>
    <mergeCell ref="A690:C690"/>
    <mergeCell ref="A691:C691"/>
    <mergeCell ref="C2:S2"/>
    <mergeCell ref="C3:S3"/>
    <mergeCell ref="E12:S12"/>
    <mergeCell ref="R13:S13"/>
    <mergeCell ref="R14:S14"/>
    <mergeCell ref="A692:C692"/>
    <mergeCell ref="A681:N681"/>
    <mergeCell ref="A682:C682"/>
    <mergeCell ref="D682:N682"/>
    <mergeCell ref="O681:O682"/>
    <mergeCell ref="P681:P682"/>
    <mergeCell ref="D692:N692"/>
    <mergeCell ref="A14:D16"/>
    <mergeCell ref="N16:O16"/>
    <mergeCell ref="L16:M16"/>
    <mergeCell ref="L14:M14"/>
    <mergeCell ref="R16:S16"/>
    <mergeCell ref="Q681:Q682"/>
    <mergeCell ref="R681:R682"/>
    <mergeCell ref="S681:S682"/>
    <mergeCell ref="D683:N683"/>
    <mergeCell ref="A683:C683"/>
    <mergeCell ref="P13:Q13"/>
    <mergeCell ref="P14:Q14"/>
    <mergeCell ref="P15:Q15"/>
    <mergeCell ref="P16:Q16"/>
    <mergeCell ref="N13:O13"/>
    <mergeCell ref="L19:M19"/>
    <mergeCell ref="N19:O19"/>
    <mergeCell ref="P19:Q19"/>
    <mergeCell ref="E18:S18"/>
    <mergeCell ref="L13:M13"/>
    <mergeCell ref="J13:K13"/>
    <mergeCell ref="J14:K14"/>
    <mergeCell ref="J15:K15"/>
    <mergeCell ref="J16:K16"/>
    <mergeCell ref="E13:I13"/>
    <mergeCell ref="E14:I14"/>
    <mergeCell ref="E15:I15"/>
    <mergeCell ref="E16:I16"/>
    <mergeCell ref="R15:S15"/>
    <mergeCell ref="L15:M15"/>
    <mergeCell ref="N14:O14"/>
    <mergeCell ref="N15:O15"/>
    <mergeCell ref="E24:S24"/>
    <mergeCell ref="E25:I25"/>
    <mergeCell ref="J25:K25"/>
    <mergeCell ref="L25:M25"/>
    <mergeCell ref="N25:O25"/>
    <mergeCell ref="P25:Q25"/>
    <mergeCell ref="R25:S25"/>
    <mergeCell ref="R19:S19"/>
    <mergeCell ref="E20:I20"/>
    <mergeCell ref="J20:K20"/>
    <mergeCell ref="L20:M20"/>
    <mergeCell ref="N20:O20"/>
    <mergeCell ref="P20:Q20"/>
    <mergeCell ref="R20:S20"/>
    <mergeCell ref="E19:I19"/>
    <mergeCell ref="J19:K19"/>
    <mergeCell ref="E28:I28"/>
    <mergeCell ref="J28:K28"/>
    <mergeCell ref="L28:M28"/>
    <mergeCell ref="N28:O28"/>
    <mergeCell ref="P28:Q28"/>
    <mergeCell ref="R28:S28"/>
    <mergeCell ref="E21:I21"/>
    <mergeCell ref="J21:K21"/>
    <mergeCell ref="C4:S4"/>
    <mergeCell ref="C5:S5"/>
    <mergeCell ref="C6:S6"/>
    <mergeCell ref="C7:S7"/>
    <mergeCell ref="C8:S8"/>
    <mergeCell ref="C9:S9"/>
    <mergeCell ref="L21:M21"/>
    <mergeCell ref="N21:O21"/>
    <mergeCell ref="P21:Q21"/>
    <mergeCell ref="R21:S21"/>
    <mergeCell ref="E22:I22"/>
    <mergeCell ref="J22:K22"/>
    <mergeCell ref="L22:M22"/>
    <mergeCell ref="N22:O22"/>
    <mergeCell ref="P22:Q22"/>
    <mergeCell ref="R22:S22"/>
    <mergeCell ref="E26:I26"/>
    <mergeCell ref="J26:K26"/>
    <mergeCell ref="L26:M26"/>
    <mergeCell ref="N26:O26"/>
    <mergeCell ref="P26:Q26"/>
    <mergeCell ref="R26:S26"/>
    <mergeCell ref="E27:I27"/>
    <mergeCell ref="J27:K27"/>
    <mergeCell ref="L27:M27"/>
    <mergeCell ref="N27:O27"/>
    <mergeCell ref="P27:Q27"/>
    <mergeCell ref="R27:S27"/>
    <mergeCell ref="Q30:Q31"/>
    <mergeCell ref="R30:R31"/>
    <mergeCell ref="S30:S31"/>
    <mergeCell ref="G30:P30"/>
    <mergeCell ref="A18:D19"/>
    <mergeCell ref="A20:D22"/>
    <mergeCell ref="A24:D25"/>
    <mergeCell ref="A26:D28"/>
    <mergeCell ref="A1:S1"/>
    <mergeCell ref="A2:B2"/>
    <mergeCell ref="A3:B3"/>
    <mergeCell ref="A4:B4"/>
    <mergeCell ref="A5:B5"/>
    <mergeCell ref="A6:B6"/>
    <mergeCell ref="D30:D31"/>
    <mergeCell ref="B30:C30"/>
    <mergeCell ref="A30:A31"/>
    <mergeCell ref="A7:B7"/>
    <mergeCell ref="A8:B8"/>
    <mergeCell ref="A9:B9"/>
    <mergeCell ref="A10:B10"/>
    <mergeCell ref="A12:D13"/>
    <mergeCell ref="C10:S10"/>
    <mergeCell ref="B11:S11"/>
  </mergeCells>
  <printOptions horizontalCentered="1"/>
  <pageMargins left="0" right="0" top="0.51181102362204722" bottom="0" header="0.31496062992125984" footer="0.31496062992125984"/>
  <pageSetup paperSize="9" scale="55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697"/>
  <sheetViews>
    <sheetView topLeftCell="A172" zoomScale="80" zoomScaleNormal="80" workbookViewId="0">
      <selection activeCell="P693" sqref="P693"/>
    </sheetView>
  </sheetViews>
  <sheetFormatPr defaultRowHeight="15.75"/>
  <cols>
    <col min="1" max="1" width="7" style="1" customWidth="1"/>
    <col min="2" max="2" width="8.28515625" style="1" customWidth="1"/>
    <col min="3" max="3" width="30.42578125" style="1" customWidth="1"/>
    <col min="4" max="4" width="13.28515625" style="1" customWidth="1"/>
    <col min="5" max="5" width="12" style="1" customWidth="1"/>
    <col min="6" max="6" width="13.85546875" style="1" customWidth="1"/>
    <col min="7" max="7" width="10.28515625" style="1" customWidth="1"/>
    <col min="8" max="8" width="10.5703125" style="1" customWidth="1"/>
    <col min="9" max="9" width="11.5703125" style="1" customWidth="1"/>
    <col min="10" max="11" width="10.7109375" style="1" customWidth="1"/>
    <col min="12" max="12" width="12.42578125" style="1" customWidth="1"/>
    <col min="13" max="14" width="11" style="1" customWidth="1"/>
    <col min="15" max="16" width="12.42578125" style="1" bestFit="1" customWidth="1"/>
    <col min="17" max="18" width="12.140625" style="1" customWidth="1"/>
    <col min="19" max="19" width="12.42578125" style="151" bestFit="1" customWidth="1"/>
    <col min="20" max="16384" width="9.140625" style="1"/>
  </cols>
  <sheetData>
    <row r="1" spans="1:19" ht="16.5" thickBot="1">
      <c r="A1" s="194" t="s">
        <v>626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6"/>
    </row>
    <row r="2" spans="1:19" ht="53.25" customHeight="1">
      <c r="A2" s="215" t="s">
        <v>22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68"/>
    </row>
    <row r="3" spans="1:19" ht="48" customHeight="1">
      <c r="A3" s="215" t="s">
        <v>627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68"/>
    </row>
    <row r="4" spans="1:19" ht="15.75" customHeight="1">
      <c r="A4" s="215" t="s">
        <v>24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68"/>
    </row>
    <row r="5" spans="1:19" ht="19.5" customHeight="1">
      <c r="A5" s="215" t="s">
        <v>25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68"/>
    </row>
    <row r="6" spans="1:19" ht="66.75" customHeight="1">
      <c r="A6" s="215" t="s">
        <v>26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68"/>
    </row>
    <row r="7" spans="1:19" ht="15.75" customHeight="1">
      <c r="A7" s="215" t="s">
        <v>27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68"/>
    </row>
    <row r="8" spans="1:19">
      <c r="A8" s="215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68"/>
    </row>
    <row r="9" spans="1:19">
      <c r="A9" s="215" t="s">
        <v>4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68"/>
    </row>
    <row r="10" spans="1:19">
      <c r="A10" s="215" t="s">
        <v>628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68"/>
    </row>
    <row r="11" spans="1:19">
      <c r="A11" s="215" t="s">
        <v>629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68"/>
    </row>
    <row r="12" spans="1:19" ht="16.5" customHeight="1">
      <c r="A12" s="215" t="s">
        <v>630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68"/>
    </row>
    <row r="13" spans="1:19" ht="70.5" customHeight="1" thickBot="1">
      <c r="A13" s="219" t="s">
        <v>631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69"/>
    </row>
    <row r="14" spans="1:19" ht="16.5" thickBot="1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75"/>
    </row>
    <row r="15" spans="1:19" ht="26.25" customHeight="1" thickBot="1">
      <c r="A15" s="221" t="s">
        <v>14</v>
      </c>
      <c r="B15" s="222"/>
      <c r="C15" s="222"/>
      <c r="D15" s="223"/>
      <c r="E15" s="199" t="s">
        <v>13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200"/>
    </row>
    <row r="16" spans="1:19" ht="33.75" customHeight="1" thickBot="1">
      <c r="A16" s="224"/>
      <c r="B16" s="225"/>
      <c r="C16" s="225"/>
      <c r="D16" s="226"/>
      <c r="E16" s="246" t="s">
        <v>12</v>
      </c>
      <c r="F16" s="246"/>
      <c r="G16" s="246"/>
      <c r="H16" s="246"/>
      <c r="I16" s="246"/>
      <c r="J16" s="246" t="s">
        <v>597</v>
      </c>
      <c r="K16" s="246"/>
      <c r="L16" s="246" t="s">
        <v>9</v>
      </c>
      <c r="M16" s="246"/>
      <c r="N16" s="246" t="s">
        <v>8</v>
      </c>
      <c r="O16" s="246"/>
      <c r="P16" s="246" t="s">
        <v>598</v>
      </c>
      <c r="Q16" s="246"/>
      <c r="R16" s="246" t="s">
        <v>7</v>
      </c>
      <c r="S16" s="247"/>
    </row>
    <row r="17" spans="1:19">
      <c r="A17" s="254"/>
      <c r="B17" s="255"/>
      <c r="C17" s="255"/>
      <c r="D17" s="256"/>
      <c r="E17" s="232"/>
      <c r="F17" s="232"/>
      <c r="G17" s="232"/>
      <c r="H17" s="232"/>
      <c r="I17" s="232"/>
      <c r="J17" s="233"/>
      <c r="K17" s="233"/>
      <c r="L17" s="233"/>
      <c r="M17" s="233"/>
      <c r="N17" s="233"/>
      <c r="O17" s="233"/>
      <c r="P17" s="233"/>
      <c r="Q17" s="233"/>
      <c r="R17" s="233"/>
      <c r="S17" s="234"/>
    </row>
    <row r="18" spans="1:19">
      <c r="A18" s="254"/>
      <c r="B18" s="255"/>
      <c r="C18" s="255"/>
      <c r="D18" s="256"/>
      <c r="E18" s="235"/>
      <c r="F18" s="235"/>
      <c r="G18" s="235"/>
      <c r="H18" s="235"/>
      <c r="I18" s="235"/>
      <c r="J18" s="236"/>
      <c r="K18" s="236"/>
      <c r="L18" s="236"/>
      <c r="M18" s="236"/>
      <c r="N18" s="236"/>
      <c r="O18" s="236"/>
      <c r="P18" s="236"/>
      <c r="Q18" s="236"/>
      <c r="R18" s="236"/>
      <c r="S18" s="237"/>
    </row>
    <row r="19" spans="1:19" ht="16.5" thickBot="1">
      <c r="A19" s="257"/>
      <c r="B19" s="258"/>
      <c r="C19" s="258"/>
      <c r="D19" s="259"/>
      <c r="E19" s="238"/>
      <c r="F19" s="238"/>
      <c r="G19" s="238"/>
      <c r="H19" s="238"/>
      <c r="I19" s="238"/>
      <c r="J19" s="239"/>
      <c r="K19" s="239"/>
      <c r="L19" s="239"/>
      <c r="M19" s="239"/>
      <c r="N19" s="239"/>
      <c r="O19" s="239"/>
      <c r="P19" s="239"/>
      <c r="Q19" s="239"/>
      <c r="R19" s="239"/>
      <c r="S19" s="240"/>
    </row>
    <row r="20" spans="1:19" ht="16.5" thickBot="1"/>
    <row r="21" spans="1:19" ht="16.5" customHeight="1" thickBot="1">
      <c r="A21" s="221" t="s">
        <v>14</v>
      </c>
      <c r="B21" s="222"/>
      <c r="C21" s="222"/>
      <c r="D21" s="223"/>
      <c r="E21" s="199" t="s">
        <v>13</v>
      </c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200"/>
    </row>
    <row r="22" spans="1:19" ht="42" customHeight="1" thickBot="1">
      <c r="A22" s="224"/>
      <c r="B22" s="225"/>
      <c r="C22" s="225"/>
      <c r="D22" s="226"/>
      <c r="E22" s="246" t="s">
        <v>12</v>
      </c>
      <c r="F22" s="246"/>
      <c r="G22" s="246"/>
      <c r="H22" s="246"/>
      <c r="I22" s="246"/>
      <c r="J22" s="246" t="s">
        <v>597</v>
      </c>
      <c r="K22" s="246"/>
      <c r="L22" s="246" t="s">
        <v>9</v>
      </c>
      <c r="M22" s="246"/>
      <c r="N22" s="246" t="s">
        <v>8</v>
      </c>
      <c r="O22" s="246"/>
      <c r="P22" s="246" t="s">
        <v>598</v>
      </c>
      <c r="Q22" s="246"/>
      <c r="R22" s="246" t="s">
        <v>7</v>
      </c>
      <c r="S22" s="247"/>
    </row>
    <row r="23" spans="1:19">
      <c r="A23" s="254"/>
      <c r="B23" s="255"/>
      <c r="C23" s="255"/>
      <c r="D23" s="256"/>
      <c r="E23" s="232"/>
      <c r="F23" s="232"/>
      <c r="G23" s="232"/>
      <c r="H23" s="232"/>
      <c r="I23" s="232"/>
      <c r="J23" s="233"/>
      <c r="K23" s="233"/>
      <c r="L23" s="233"/>
      <c r="M23" s="233"/>
      <c r="N23" s="233"/>
      <c r="O23" s="233"/>
      <c r="P23" s="233"/>
      <c r="Q23" s="233"/>
      <c r="R23" s="233"/>
      <c r="S23" s="234"/>
    </row>
    <row r="24" spans="1:19">
      <c r="A24" s="254"/>
      <c r="B24" s="255"/>
      <c r="C24" s="255"/>
      <c r="D24" s="256"/>
      <c r="E24" s="235"/>
      <c r="F24" s="235"/>
      <c r="G24" s="235"/>
      <c r="H24" s="235"/>
      <c r="I24" s="235"/>
      <c r="J24" s="236"/>
      <c r="K24" s="236"/>
      <c r="L24" s="236"/>
      <c r="M24" s="236"/>
      <c r="N24" s="236"/>
      <c r="O24" s="236"/>
      <c r="P24" s="236"/>
      <c r="Q24" s="236"/>
      <c r="R24" s="236"/>
      <c r="S24" s="237"/>
    </row>
    <row r="25" spans="1:19" ht="16.5" thickBot="1">
      <c r="A25" s="257"/>
      <c r="B25" s="258"/>
      <c r="C25" s="258"/>
      <c r="D25" s="259"/>
      <c r="E25" s="238"/>
      <c r="F25" s="238"/>
      <c r="G25" s="238"/>
      <c r="H25" s="238"/>
      <c r="I25" s="238"/>
      <c r="J25" s="239"/>
      <c r="K25" s="239"/>
      <c r="L25" s="239"/>
      <c r="M25" s="239"/>
      <c r="N25" s="239"/>
      <c r="O25" s="239"/>
      <c r="P25" s="239"/>
      <c r="Q25" s="239"/>
      <c r="R25" s="239"/>
      <c r="S25" s="240"/>
    </row>
    <row r="26" spans="1:19" ht="16.5" thickBot="1"/>
    <row r="27" spans="1:19" ht="16.5" customHeight="1" thickBot="1">
      <c r="A27" s="221" t="s">
        <v>14</v>
      </c>
      <c r="B27" s="222"/>
      <c r="C27" s="222"/>
      <c r="D27" s="223"/>
      <c r="E27" s="199" t="s">
        <v>13</v>
      </c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200"/>
    </row>
    <row r="28" spans="1:19" ht="43.5" customHeight="1" thickBot="1">
      <c r="A28" s="224"/>
      <c r="B28" s="225"/>
      <c r="C28" s="225"/>
      <c r="D28" s="226"/>
      <c r="E28" s="246" t="s">
        <v>12</v>
      </c>
      <c r="F28" s="246"/>
      <c r="G28" s="246"/>
      <c r="H28" s="246"/>
      <c r="I28" s="246"/>
      <c r="J28" s="246" t="s">
        <v>597</v>
      </c>
      <c r="K28" s="246"/>
      <c r="L28" s="246" t="s">
        <v>9</v>
      </c>
      <c r="M28" s="246"/>
      <c r="N28" s="246" t="s">
        <v>8</v>
      </c>
      <c r="O28" s="246"/>
      <c r="P28" s="246" t="s">
        <v>598</v>
      </c>
      <c r="Q28" s="246"/>
      <c r="R28" s="246" t="s">
        <v>7</v>
      </c>
      <c r="S28" s="247"/>
    </row>
    <row r="29" spans="1:19">
      <c r="A29" s="254"/>
      <c r="B29" s="255"/>
      <c r="C29" s="255"/>
      <c r="D29" s="256"/>
      <c r="E29" s="232"/>
      <c r="F29" s="232"/>
      <c r="G29" s="232"/>
      <c r="H29" s="232"/>
      <c r="I29" s="232"/>
      <c r="J29" s="233"/>
      <c r="K29" s="233"/>
      <c r="L29" s="233"/>
      <c r="M29" s="233"/>
      <c r="N29" s="233"/>
      <c r="O29" s="233"/>
      <c r="P29" s="233"/>
      <c r="Q29" s="233"/>
      <c r="R29" s="233"/>
      <c r="S29" s="234"/>
    </row>
    <row r="30" spans="1:19">
      <c r="A30" s="254"/>
      <c r="B30" s="255"/>
      <c r="C30" s="255"/>
      <c r="D30" s="256"/>
      <c r="E30" s="235"/>
      <c r="F30" s="235"/>
      <c r="G30" s="235"/>
      <c r="H30" s="235"/>
      <c r="I30" s="235"/>
      <c r="J30" s="236"/>
      <c r="K30" s="236"/>
      <c r="L30" s="236"/>
      <c r="M30" s="236"/>
      <c r="N30" s="236"/>
      <c r="O30" s="236"/>
      <c r="P30" s="236"/>
      <c r="Q30" s="236"/>
      <c r="R30" s="236"/>
      <c r="S30" s="237"/>
    </row>
    <row r="31" spans="1:19" ht="16.5" thickBot="1">
      <c r="A31" s="257"/>
      <c r="B31" s="258"/>
      <c r="C31" s="258"/>
      <c r="D31" s="259"/>
      <c r="E31" s="238"/>
      <c r="F31" s="238"/>
      <c r="G31" s="238"/>
      <c r="H31" s="238"/>
      <c r="I31" s="238"/>
      <c r="J31" s="239"/>
      <c r="K31" s="239"/>
      <c r="L31" s="239"/>
      <c r="M31" s="239"/>
      <c r="N31" s="239"/>
      <c r="O31" s="239"/>
      <c r="P31" s="239"/>
      <c r="Q31" s="239"/>
      <c r="R31" s="239"/>
      <c r="S31" s="240"/>
    </row>
    <row r="32" spans="1:19" ht="16.5" thickBot="1"/>
    <row r="33" spans="1:19" ht="47.25" customHeight="1">
      <c r="A33" s="217" t="s">
        <v>29</v>
      </c>
      <c r="B33" s="203" t="s">
        <v>41</v>
      </c>
      <c r="C33" s="205"/>
      <c r="D33" s="207" t="s">
        <v>599</v>
      </c>
      <c r="E33" s="66"/>
      <c r="F33" s="164"/>
      <c r="G33" s="203" t="s">
        <v>18</v>
      </c>
      <c r="H33" s="203"/>
      <c r="I33" s="203"/>
      <c r="J33" s="203"/>
      <c r="K33" s="203"/>
      <c r="L33" s="203"/>
      <c r="M33" s="203"/>
      <c r="N33" s="203"/>
      <c r="O33" s="203"/>
      <c r="P33" s="203"/>
      <c r="Q33" s="203" t="s">
        <v>17</v>
      </c>
      <c r="R33" s="205" t="s">
        <v>600</v>
      </c>
      <c r="S33" s="207" t="s">
        <v>611</v>
      </c>
    </row>
    <row r="34" spans="1:19" ht="16.5" thickBot="1">
      <c r="A34" s="218"/>
      <c r="B34" s="165" t="s">
        <v>42</v>
      </c>
      <c r="C34" s="169" t="s">
        <v>43</v>
      </c>
      <c r="D34" s="208"/>
      <c r="E34" s="168" t="s">
        <v>30</v>
      </c>
      <c r="F34" s="165" t="s">
        <v>31</v>
      </c>
      <c r="G34" s="165" t="s">
        <v>32</v>
      </c>
      <c r="H34" s="165" t="s">
        <v>33</v>
      </c>
      <c r="I34" s="165" t="s">
        <v>34</v>
      </c>
      <c r="J34" s="165" t="s">
        <v>35</v>
      </c>
      <c r="K34" s="165" t="s">
        <v>40</v>
      </c>
      <c r="L34" s="165" t="s">
        <v>39</v>
      </c>
      <c r="M34" s="165" t="s">
        <v>36</v>
      </c>
      <c r="N34" s="165" t="s">
        <v>37</v>
      </c>
      <c r="O34" s="169" t="s">
        <v>38</v>
      </c>
      <c r="P34" s="170" t="s">
        <v>21</v>
      </c>
      <c r="Q34" s="204"/>
      <c r="R34" s="206"/>
      <c r="S34" s="208"/>
    </row>
    <row r="35" spans="1:19" ht="25.5">
      <c r="A35" s="176"/>
      <c r="B35" s="12">
        <v>411000</v>
      </c>
      <c r="C35" s="13" t="s">
        <v>44</v>
      </c>
      <c r="D35" s="83">
        <f>SUM(D36)</f>
        <v>0</v>
      </c>
      <c r="E35" s="67">
        <f t="shared" ref="E35:O35" si="0">SUM(E36)</f>
        <v>0</v>
      </c>
      <c r="F35" s="14">
        <f t="shared" si="0"/>
        <v>0</v>
      </c>
      <c r="G35" s="14">
        <f t="shared" si="0"/>
        <v>0</v>
      </c>
      <c r="H35" s="14">
        <f t="shared" si="0"/>
        <v>0</v>
      </c>
      <c r="I35" s="14">
        <f t="shared" si="0"/>
        <v>0</v>
      </c>
      <c r="J35" s="14">
        <f t="shared" si="0"/>
        <v>0</v>
      </c>
      <c r="K35" s="14">
        <f t="shared" si="0"/>
        <v>0</v>
      </c>
      <c r="L35" s="14">
        <f t="shared" si="0"/>
        <v>0</v>
      </c>
      <c r="M35" s="14">
        <f t="shared" si="0"/>
        <v>0</v>
      </c>
      <c r="N35" s="14">
        <f t="shared" si="0"/>
        <v>0</v>
      </c>
      <c r="O35" s="47">
        <f t="shared" si="0"/>
        <v>0</v>
      </c>
      <c r="P35" s="64">
        <f>SUM(E35:O35)</f>
        <v>0</v>
      </c>
      <c r="Q35" s="47">
        <f>SUM(Q36)</f>
        <v>0</v>
      </c>
      <c r="R35" s="47">
        <f>SUM(R36)</f>
        <v>0</v>
      </c>
      <c r="S35" s="64">
        <f>SUM(P35:R35)</f>
        <v>0</v>
      </c>
    </row>
    <row r="36" spans="1:19" ht="25.5">
      <c r="A36" s="176"/>
      <c r="B36" s="12">
        <v>411100</v>
      </c>
      <c r="C36" s="13" t="s">
        <v>45</v>
      </c>
      <c r="D36" s="83">
        <f>SUM(D37,D46,D49,D51,D53,D56)</f>
        <v>0</v>
      </c>
      <c r="E36" s="67">
        <f t="shared" ref="E36:O36" si="1">SUM(E37,E46,E49,E51,E53,E56)</f>
        <v>0</v>
      </c>
      <c r="F36" s="14">
        <f t="shared" si="1"/>
        <v>0</v>
      </c>
      <c r="G36" s="14">
        <f t="shared" si="1"/>
        <v>0</v>
      </c>
      <c r="H36" s="14">
        <f t="shared" si="1"/>
        <v>0</v>
      </c>
      <c r="I36" s="14">
        <f t="shared" si="1"/>
        <v>0</v>
      </c>
      <c r="J36" s="14">
        <f t="shared" si="1"/>
        <v>0</v>
      </c>
      <c r="K36" s="14">
        <f t="shared" si="1"/>
        <v>0</v>
      </c>
      <c r="L36" s="14">
        <f t="shared" si="1"/>
        <v>0</v>
      </c>
      <c r="M36" s="14">
        <f t="shared" si="1"/>
        <v>0</v>
      </c>
      <c r="N36" s="14">
        <f t="shared" si="1"/>
        <v>0</v>
      </c>
      <c r="O36" s="47">
        <f t="shared" si="1"/>
        <v>0</v>
      </c>
      <c r="P36" s="65">
        <f t="shared" ref="P36:P99" si="2">SUM(E36:O36)</f>
        <v>0</v>
      </c>
      <c r="Q36" s="47">
        <f>SUM(Q37,Q46,Q49,Q51,Q53,Q56)</f>
        <v>0</v>
      </c>
      <c r="R36" s="47">
        <f>SUM(R37,R46,R49,R51,R53,R56)</f>
        <v>0</v>
      </c>
      <c r="S36" s="65">
        <f t="shared" ref="S36:S99" si="3">SUM(P36:R36)</f>
        <v>0</v>
      </c>
    </row>
    <row r="37" spans="1:19" ht="25.5">
      <c r="A37" s="177"/>
      <c r="B37" s="16">
        <v>411110</v>
      </c>
      <c r="C37" s="17" t="s">
        <v>46</v>
      </c>
      <c r="D37" s="84">
        <f>SUM(D38:D45)</f>
        <v>0</v>
      </c>
      <c r="E37" s="68">
        <f t="shared" ref="E37:O37" si="4">SUM(E38:E45)</f>
        <v>0</v>
      </c>
      <c r="F37" s="18">
        <f t="shared" si="4"/>
        <v>0</v>
      </c>
      <c r="G37" s="18">
        <f t="shared" si="4"/>
        <v>0</v>
      </c>
      <c r="H37" s="18">
        <f t="shared" si="4"/>
        <v>0</v>
      </c>
      <c r="I37" s="18">
        <f t="shared" si="4"/>
        <v>0</v>
      </c>
      <c r="J37" s="18">
        <f t="shared" si="4"/>
        <v>0</v>
      </c>
      <c r="K37" s="18">
        <f t="shared" si="4"/>
        <v>0</v>
      </c>
      <c r="L37" s="18">
        <f t="shared" si="4"/>
        <v>0</v>
      </c>
      <c r="M37" s="18">
        <f t="shared" si="4"/>
        <v>0</v>
      </c>
      <c r="N37" s="18">
        <f t="shared" si="4"/>
        <v>0</v>
      </c>
      <c r="O37" s="48">
        <f t="shared" si="4"/>
        <v>0</v>
      </c>
      <c r="P37" s="65">
        <f t="shared" si="2"/>
        <v>0</v>
      </c>
      <c r="Q37" s="48">
        <f>SUM(Q38:Q45)</f>
        <v>0</v>
      </c>
      <c r="R37" s="48">
        <f>SUM(R38:R45)</f>
        <v>0</v>
      </c>
      <c r="S37" s="65">
        <f t="shared" si="3"/>
        <v>0</v>
      </c>
    </row>
    <row r="38" spans="1:19">
      <c r="A38" s="177"/>
      <c r="B38" s="16">
        <v>411111</v>
      </c>
      <c r="C38" s="17" t="s">
        <v>47</v>
      </c>
      <c r="D38" s="85"/>
      <c r="E38" s="69"/>
      <c r="F38" s="19"/>
      <c r="G38" s="19"/>
      <c r="H38" s="19"/>
      <c r="I38" s="19"/>
      <c r="J38" s="19"/>
      <c r="K38" s="19"/>
      <c r="L38" s="19"/>
      <c r="M38" s="19"/>
      <c r="N38" s="19"/>
      <c r="O38" s="49"/>
      <c r="P38" s="65">
        <f t="shared" si="2"/>
        <v>0</v>
      </c>
      <c r="Q38" s="49"/>
      <c r="R38" s="49"/>
      <c r="S38" s="65">
        <f t="shared" si="3"/>
        <v>0</v>
      </c>
    </row>
    <row r="39" spans="1:19" ht="25.5">
      <c r="A39" s="177"/>
      <c r="B39" s="16">
        <v>411112</v>
      </c>
      <c r="C39" s="17" t="s">
        <v>48</v>
      </c>
      <c r="D39" s="85"/>
      <c r="E39" s="69"/>
      <c r="F39" s="19"/>
      <c r="G39" s="19"/>
      <c r="H39" s="19"/>
      <c r="I39" s="19"/>
      <c r="J39" s="19"/>
      <c r="K39" s="19"/>
      <c r="L39" s="19"/>
      <c r="M39" s="19"/>
      <c r="N39" s="19"/>
      <c r="O39" s="49"/>
      <c r="P39" s="65">
        <f t="shared" si="2"/>
        <v>0</v>
      </c>
      <c r="Q39" s="49"/>
      <c r="R39" s="49"/>
      <c r="S39" s="65">
        <f t="shared" si="3"/>
        <v>0</v>
      </c>
    </row>
    <row r="40" spans="1:19" ht="25.5">
      <c r="A40" s="177"/>
      <c r="B40" s="16">
        <v>411113</v>
      </c>
      <c r="C40" s="17" t="s">
        <v>49</v>
      </c>
      <c r="D40" s="85"/>
      <c r="E40" s="69"/>
      <c r="F40" s="19"/>
      <c r="G40" s="19"/>
      <c r="H40" s="19"/>
      <c r="I40" s="19"/>
      <c r="J40" s="19"/>
      <c r="K40" s="19"/>
      <c r="L40" s="19"/>
      <c r="M40" s="19"/>
      <c r="N40" s="19"/>
      <c r="O40" s="49"/>
      <c r="P40" s="65">
        <f t="shared" si="2"/>
        <v>0</v>
      </c>
      <c r="Q40" s="49"/>
      <c r="R40" s="49"/>
      <c r="S40" s="65">
        <f t="shared" si="3"/>
        <v>0</v>
      </c>
    </row>
    <row r="41" spans="1:19">
      <c r="A41" s="177"/>
      <c r="B41" s="16">
        <v>411114</v>
      </c>
      <c r="C41" s="17" t="s">
        <v>50</v>
      </c>
      <c r="D41" s="85"/>
      <c r="E41" s="69"/>
      <c r="F41" s="19"/>
      <c r="G41" s="19"/>
      <c r="H41" s="19"/>
      <c r="I41" s="19"/>
      <c r="J41" s="19"/>
      <c r="K41" s="19"/>
      <c r="L41" s="19"/>
      <c r="M41" s="19"/>
      <c r="N41" s="19"/>
      <c r="O41" s="49"/>
      <c r="P41" s="65">
        <f t="shared" si="2"/>
        <v>0</v>
      </c>
      <c r="Q41" s="49"/>
      <c r="R41" s="49"/>
      <c r="S41" s="65">
        <f t="shared" si="3"/>
        <v>0</v>
      </c>
    </row>
    <row r="42" spans="1:19" ht="25.5">
      <c r="A42" s="177"/>
      <c r="B42" s="16">
        <v>411115</v>
      </c>
      <c r="C42" s="17" t="s">
        <v>51</v>
      </c>
      <c r="D42" s="85"/>
      <c r="E42" s="69"/>
      <c r="F42" s="19"/>
      <c r="G42" s="19"/>
      <c r="H42" s="19"/>
      <c r="I42" s="19"/>
      <c r="J42" s="19"/>
      <c r="K42" s="19"/>
      <c r="L42" s="19"/>
      <c r="M42" s="19"/>
      <c r="N42" s="19"/>
      <c r="O42" s="49"/>
      <c r="P42" s="65">
        <f t="shared" si="2"/>
        <v>0</v>
      </c>
      <c r="Q42" s="49"/>
      <c r="R42" s="49"/>
      <c r="S42" s="65">
        <f t="shared" si="3"/>
        <v>0</v>
      </c>
    </row>
    <row r="43" spans="1:19" ht="38.25">
      <c r="A43" s="177"/>
      <c r="B43" s="16">
        <v>411117</v>
      </c>
      <c r="C43" s="17" t="s">
        <v>52</v>
      </c>
      <c r="D43" s="85"/>
      <c r="E43" s="69"/>
      <c r="F43" s="19"/>
      <c r="G43" s="19"/>
      <c r="H43" s="19"/>
      <c r="I43" s="19"/>
      <c r="J43" s="19"/>
      <c r="K43" s="19"/>
      <c r="L43" s="19"/>
      <c r="M43" s="19"/>
      <c r="N43" s="19"/>
      <c r="O43" s="49"/>
      <c r="P43" s="65">
        <f t="shared" si="2"/>
        <v>0</v>
      </c>
      <c r="Q43" s="49"/>
      <c r="R43" s="49"/>
      <c r="S43" s="65">
        <f t="shared" si="3"/>
        <v>0</v>
      </c>
    </row>
    <row r="44" spans="1:19" ht="76.5">
      <c r="A44" s="177"/>
      <c r="B44" s="16">
        <v>411118</v>
      </c>
      <c r="C44" s="17" t="s">
        <v>53</v>
      </c>
      <c r="D44" s="85"/>
      <c r="E44" s="69"/>
      <c r="F44" s="19"/>
      <c r="G44" s="19"/>
      <c r="H44" s="19"/>
      <c r="I44" s="19"/>
      <c r="J44" s="19"/>
      <c r="K44" s="19"/>
      <c r="L44" s="19"/>
      <c r="M44" s="19"/>
      <c r="N44" s="19"/>
      <c r="O44" s="49"/>
      <c r="P44" s="65">
        <f t="shared" si="2"/>
        <v>0</v>
      </c>
      <c r="Q44" s="49"/>
      <c r="R44" s="49"/>
      <c r="S44" s="65">
        <f t="shared" si="3"/>
        <v>0</v>
      </c>
    </row>
    <row r="45" spans="1:19" ht="25.5">
      <c r="A45" s="177"/>
      <c r="B45" s="16">
        <v>411119</v>
      </c>
      <c r="C45" s="17" t="s">
        <v>54</v>
      </c>
      <c r="D45" s="85"/>
      <c r="E45" s="69"/>
      <c r="F45" s="19"/>
      <c r="G45" s="19"/>
      <c r="H45" s="19"/>
      <c r="I45" s="19"/>
      <c r="J45" s="19"/>
      <c r="K45" s="19"/>
      <c r="L45" s="19"/>
      <c r="M45" s="19"/>
      <c r="N45" s="19"/>
      <c r="O45" s="49"/>
      <c r="P45" s="65">
        <f t="shared" si="2"/>
        <v>0</v>
      </c>
      <c r="Q45" s="49"/>
      <c r="R45" s="49"/>
      <c r="S45" s="65">
        <f t="shared" si="3"/>
        <v>0</v>
      </c>
    </row>
    <row r="46" spans="1:19">
      <c r="A46" s="177"/>
      <c r="B46" s="16">
        <v>411120</v>
      </c>
      <c r="C46" s="17" t="s">
        <v>55</v>
      </c>
      <c r="D46" s="84">
        <f>SUM(D47:D48)</f>
        <v>0</v>
      </c>
      <c r="E46" s="68">
        <f t="shared" ref="E46:O46" si="5">SUM(E47:E48)</f>
        <v>0</v>
      </c>
      <c r="F46" s="18">
        <f t="shared" si="5"/>
        <v>0</v>
      </c>
      <c r="G46" s="18">
        <f t="shared" si="5"/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18">
        <f t="shared" si="5"/>
        <v>0</v>
      </c>
      <c r="L46" s="18">
        <f t="shared" si="5"/>
        <v>0</v>
      </c>
      <c r="M46" s="18">
        <f t="shared" si="5"/>
        <v>0</v>
      </c>
      <c r="N46" s="18">
        <f t="shared" si="5"/>
        <v>0</v>
      </c>
      <c r="O46" s="48">
        <f t="shared" si="5"/>
        <v>0</v>
      </c>
      <c r="P46" s="65">
        <f t="shared" si="2"/>
        <v>0</v>
      </c>
      <c r="Q46" s="48">
        <f>SUM(Q47:Q48)</f>
        <v>0</v>
      </c>
      <c r="R46" s="48">
        <f>SUM(R47:R48)</f>
        <v>0</v>
      </c>
      <c r="S46" s="65">
        <f t="shared" si="3"/>
        <v>0</v>
      </c>
    </row>
    <row r="47" spans="1:19" ht="25.5">
      <c r="A47" s="177"/>
      <c r="B47" s="16">
        <v>411121</v>
      </c>
      <c r="C47" s="17" t="s">
        <v>56</v>
      </c>
      <c r="D47" s="85"/>
      <c r="E47" s="69"/>
      <c r="F47" s="19"/>
      <c r="G47" s="19"/>
      <c r="H47" s="19"/>
      <c r="I47" s="19"/>
      <c r="J47" s="19"/>
      <c r="K47" s="19"/>
      <c r="L47" s="19"/>
      <c r="M47" s="19"/>
      <c r="N47" s="19"/>
      <c r="O47" s="49"/>
      <c r="P47" s="65">
        <f t="shared" si="2"/>
        <v>0</v>
      </c>
      <c r="Q47" s="49"/>
      <c r="R47" s="49"/>
      <c r="S47" s="65">
        <f t="shared" si="3"/>
        <v>0</v>
      </c>
    </row>
    <row r="48" spans="1:19" ht="38.25">
      <c r="A48" s="177"/>
      <c r="B48" s="16">
        <v>411122</v>
      </c>
      <c r="C48" s="17" t="s">
        <v>57</v>
      </c>
      <c r="D48" s="85"/>
      <c r="E48" s="69"/>
      <c r="F48" s="19"/>
      <c r="G48" s="19"/>
      <c r="H48" s="19"/>
      <c r="I48" s="19"/>
      <c r="J48" s="19"/>
      <c r="K48" s="19"/>
      <c r="L48" s="19"/>
      <c r="M48" s="19"/>
      <c r="N48" s="19"/>
      <c r="O48" s="49"/>
      <c r="P48" s="65">
        <f t="shared" si="2"/>
        <v>0</v>
      </c>
      <c r="Q48" s="49"/>
      <c r="R48" s="49"/>
      <c r="S48" s="65">
        <f t="shared" si="3"/>
        <v>0</v>
      </c>
    </row>
    <row r="49" spans="1:19">
      <c r="A49" s="177"/>
      <c r="B49" s="16">
        <v>411130</v>
      </c>
      <c r="C49" s="17" t="s">
        <v>58</v>
      </c>
      <c r="D49" s="84">
        <f>SUM(D50)</f>
        <v>0</v>
      </c>
      <c r="E49" s="68">
        <f t="shared" ref="E49:O49" si="6">SUM(E50)</f>
        <v>0</v>
      </c>
      <c r="F49" s="18">
        <f t="shared" si="6"/>
        <v>0</v>
      </c>
      <c r="G49" s="18">
        <f t="shared" si="6"/>
        <v>0</v>
      </c>
      <c r="H49" s="18">
        <f t="shared" si="6"/>
        <v>0</v>
      </c>
      <c r="I49" s="18">
        <f t="shared" si="6"/>
        <v>0</v>
      </c>
      <c r="J49" s="18">
        <f t="shared" si="6"/>
        <v>0</v>
      </c>
      <c r="K49" s="18">
        <f t="shared" si="6"/>
        <v>0</v>
      </c>
      <c r="L49" s="18">
        <f t="shared" si="6"/>
        <v>0</v>
      </c>
      <c r="M49" s="18">
        <f t="shared" si="6"/>
        <v>0</v>
      </c>
      <c r="N49" s="18">
        <f t="shared" si="6"/>
        <v>0</v>
      </c>
      <c r="O49" s="48">
        <f t="shared" si="6"/>
        <v>0</v>
      </c>
      <c r="P49" s="65">
        <f t="shared" si="2"/>
        <v>0</v>
      </c>
      <c r="Q49" s="48">
        <f>SUM(Q50)</f>
        <v>0</v>
      </c>
      <c r="R49" s="48">
        <f>SUM(R50)</f>
        <v>0</v>
      </c>
      <c r="S49" s="65">
        <f t="shared" si="3"/>
        <v>0</v>
      </c>
    </row>
    <row r="50" spans="1:19">
      <c r="A50" s="177"/>
      <c r="B50" s="16">
        <v>411131</v>
      </c>
      <c r="C50" s="17" t="s">
        <v>58</v>
      </c>
      <c r="D50" s="85"/>
      <c r="E50" s="69"/>
      <c r="F50" s="19"/>
      <c r="G50" s="19"/>
      <c r="H50" s="19"/>
      <c r="I50" s="19"/>
      <c r="J50" s="19"/>
      <c r="K50" s="19"/>
      <c r="L50" s="19"/>
      <c r="M50" s="19"/>
      <c r="N50" s="19"/>
      <c r="O50" s="49"/>
      <c r="P50" s="65">
        <f t="shared" si="2"/>
        <v>0</v>
      </c>
      <c r="Q50" s="49"/>
      <c r="R50" s="49"/>
      <c r="S50" s="65">
        <f t="shared" si="3"/>
        <v>0</v>
      </c>
    </row>
    <row r="51" spans="1:19">
      <c r="A51" s="177"/>
      <c r="B51" s="16">
        <v>411140</v>
      </c>
      <c r="C51" s="17" t="s">
        <v>59</v>
      </c>
      <c r="D51" s="84">
        <f>SUM(D52)</f>
        <v>0</v>
      </c>
      <c r="E51" s="68">
        <f t="shared" ref="E51:O51" si="7">SUM(E52)</f>
        <v>0</v>
      </c>
      <c r="F51" s="18">
        <f t="shared" si="7"/>
        <v>0</v>
      </c>
      <c r="G51" s="18">
        <f t="shared" si="7"/>
        <v>0</v>
      </c>
      <c r="H51" s="18">
        <f t="shared" si="7"/>
        <v>0</v>
      </c>
      <c r="I51" s="18">
        <f t="shared" si="7"/>
        <v>0</v>
      </c>
      <c r="J51" s="18">
        <f t="shared" si="7"/>
        <v>0</v>
      </c>
      <c r="K51" s="18">
        <f t="shared" si="7"/>
        <v>0</v>
      </c>
      <c r="L51" s="18">
        <f t="shared" si="7"/>
        <v>0</v>
      </c>
      <c r="M51" s="18">
        <f t="shared" si="7"/>
        <v>0</v>
      </c>
      <c r="N51" s="18">
        <f t="shared" si="7"/>
        <v>0</v>
      </c>
      <c r="O51" s="48">
        <f t="shared" si="7"/>
        <v>0</v>
      </c>
      <c r="P51" s="65">
        <f t="shared" si="2"/>
        <v>0</v>
      </c>
      <c r="Q51" s="48">
        <f>SUM(Q52)</f>
        <v>0</v>
      </c>
      <c r="R51" s="48">
        <f>SUM(R52)</f>
        <v>0</v>
      </c>
      <c r="S51" s="65">
        <f t="shared" si="3"/>
        <v>0</v>
      </c>
    </row>
    <row r="52" spans="1:19">
      <c r="A52" s="177"/>
      <c r="B52" s="16">
        <v>411141</v>
      </c>
      <c r="C52" s="17" t="s">
        <v>59</v>
      </c>
      <c r="D52" s="85"/>
      <c r="E52" s="69"/>
      <c r="F52" s="19"/>
      <c r="G52" s="19"/>
      <c r="H52" s="19"/>
      <c r="I52" s="19"/>
      <c r="J52" s="19"/>
      <c r="K52" s="19"/>
      <c r="L52" s="19"/>
      <c r="M52" s="19"/>
      <c r="N52" s="19"/>
      <c r="O52" s="49"/>
      <c r="P52" s="65">
        <f t="shared" si="2"/>
        <v>0</v>
      </c>
      <c r="Q52" s="49"/>
      <c r="R52" s="49"/>
      <c r="S52" s="65">
        <f t="shared" si="3"/>
        <v>0</v>
      </c>
    </row>
    <row r="53" spans="1:19">
      <c r="A53" s="177"/>
      <c r="B53" s="16">
        <v>411150</v>
      </c>
      <c r="C53" s="17" t="s">
        <v>60</v>
      </c>
      <c r="D53" s="86">
        <f>SUM(D54:D55)</f>
        <v>0</v>
      </c>
      <c r="E53" s="70">
        <f t="shared" ref="E53:O53" si="8">SUM(E54:E55)</f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20">
        <f t="shared" si="8"/>
        <v>0</v>
      </c>
      <c r="N53" s="20">
        <f t="shared" si="8"/>
        <v>0</v>
      </c>
      <c r="O53" s="50">
        <f t="shared" si="8"/>
        <v>0</v>
      </c>
      <c r="P53" s="65">
        <f t="shared" si="2"/>
        <v>0</v>
      </c>
      <c r="Q53" s="50">
        <f>SUM(Q54:Q55)</f>
        <v>0</v>
      </c>
      <c r="R53" s="50">
        <f>SUM(R54:R55)</f>
        <v>0</v>
      </c>
      <c r="S53" s="65">
        <f t="shared" si="3"/>
        <v>0</v>
      </c>
    </row>
    <row r="54" spans="1:19" ht="25.5">
      <c r="A54" s="177"/>
      <c r="B54" s="16">
        <v>411151</v>
      </c>
      <c r="C54" s="17" t="s">
        <v>61</v>
      </c>
      <c r="D54" s="85"/>
      <c r="E54" s="69"/>
      <c r="F54" s="19"/>
      <c r="G54" s="19"/>
      <c r="H54" s="19"/>
      <c r="I54" s="19"/>
      <c r="J54" s="19"/>
      <c r="K54" s="19"/>
      <c r="L54" s="19"/>
      <c r="M54" s="19"/>
      <c r="N54" s="19"/>
      <c r="O54" s="49"/>
      <c r="P54" s="65">
        <f t="shared" si="2"/>
        <v>0</v>
      </c>
      <c r="Q54" s="49"/>
      <c r="R54" s="49"/>
      <c r="S54" s="65">
        <f t="shared" si="3"/>
        <v>0</v>
      </c>
    </row>
    <row r="55" spans="1:19">
      <c r="A55" s="177"/>
      <c r="B55" s="16">
        <v>411159</v>
      </c>
      <c r="C55" s="17" t="s">
        <v>62</v>
      </c>
      <c r="D55" s="85"/>
      <c r="E55" s="69"/>
      <c r="F55" s="19"/>
      <c r="G55" s="19"/>
      <c r="H55" s="19"/>
      <c r="I55" s="19"/>
      <c r="J55" s="19"/>
      <c r="K55" s="19"/>
      <c r="L55" s="19"/>
      <c r="M55" s="19"/>
      <c r="N55" s="19"/>
      <c r="O55" s="49"/>
      <c r="P55" s="65">
        <f t="shared" si="2"/>
        <v>0</v>
      </c>
      <c r="Q55" s="49"/>
      <c r="R55" s="49"/>
      <c r="S55" s="65">
        <f t="shared" si="3"/>
        <v>0</v>
      </c>
    </row>
    <row r="56" spans="1:19" ht="25.5">
      <c r="A56" s="177"/>
      <c r="B56" s="16">
        <v>411190</v>
      </c>
      <c r="C56" s="17" t="s">
        <v>63</v>
      </c>
      <c r="D56" s="86">
        <f>SUM(D57)</f>
        <v>0</v>
      </c>
      <c r="E56" s="70">
        <f t="shared" ref="E56:O56" si="9">SUM(E57)</f>
        <v>0</v>
      </c>
      <c r="F56" s="20">
        <f t="shared" si="9"/>
        <v>0</v>
      </c>
      <c r="G56" s="20">
        <f t="shared" si="9"/>
        <v>0</v>
      </c>
      <c r="H56" s="20">
        <f t="shared" si="9"/>
        <v>0</v>
      </c>
      <c r="I56" s="20">
        <f t="shared" si="9"/>
        <v>0</v>
      </c>
      <c r="J56" s="20">
        <f t="shared" si="9"/>
        <v>0</v>
      </c>
      <c r="K56" s="20">
        <f t="shared" si="9"/>
        <v>0</v>
      </c>
      <c r="L56" s="20">
        <f t="shared" si="9"/>
        <v>0</v>
      </c>
      <c r="M56" s="20">
        <f t="shared" si="9"/>
        <v>0</v>
      </c>
      <c r="N56" s="20">
        <f t="shared" si="9"/>
        <v>0</v>
      </c>
      <c r="O56" s="50">
        <f t="shared" si="9"/>
        <v>0</v>
      </c>
      <c r="P56" s="65">
        <f t="shared" si="2"/>
        <v>0</v>
      </c>
      <c r="Q56" s="50">
        <f>SUM(Q57)</f>
        <v>0</v>
      </c>
      <c r="R56" s="50">
        <f>SUM(R57)</f>
        <v>0</v>
      </c>
      <c r="S56" s="65">
        <f t="shared" si="3"/>
        <v>0</v>
      </c>
    </row>
    <row r="57" spans="1:19" ht="25.5">
      <c r="A57" s="177"/>
      <c r="B57" s="16">
        <v>411191</v>
      </c>
      <c r="C57" s="17" t="s">
        <v>63</v>
      </c>
      <c r="D57" s="85"/>
      <c r="E57" s="69"/>
      <c r="F57" s="19"/>
      <c r="G57" s="19"/>
      <c r="H57" s="19"/>
      <c r="I57" s="19"/>
      <c r="J57" s="19"/>
      <c r="K57" s="19"/>
      <c r="L57" s="19"/>
      <c r="M57" s="19"/>
      <c r="N57" s="19"/>
      <c r="O57" s="49"/>
      <c r="P57" s="65">
        <f t="shared" si="2"/>
        <v>0</v>
      </c>
      <c r="Q57" s="49"/>
      <c r="R57" s="49"/>
      <c r="S57" s="65">
        <f t="shared" si="3"/>
        <v>0</v>
      </c>
    </row>
    <row r="58" spans="1:19" ht="25.5">
      <c r="A58" s="176"/>
      <c r="B58" s="12">
        <v>412000</v>
      </c>
      <c r="C58" s="21" t="s">
        <v>64</v>
      </c>
      <c r="D58" s="83">
        <f>SUM(D59,D64,D68)</f>
        <v>0</v>
      </c>
      <c r="E58" s="67">
        <f t="shared" ref="E58:O58" si="10">SUM(E59,E64,E68)</f>
        <v>0</v>
      </c>
      <c r="F58" s="14">
        <f t="shared" si="10"/>
        <v>0</v>
      </c>
      <c r="G58" s="14">
        <f t="shared" si="10"/>
        <v>0</v>
      </c>
      <c r="H58" s="14">
        <f t="shared" si="10"/>
        <v>0</v>
      </c>
      <c r="I58" s="14">
        <f t="shared" si="10"/>
        <v>0</v>
      </c>
      <c r="J58" s="14">
        <f t="shared" si="10"/>
        <v>0</v>
      </c>
      <c r="K58" s="14">
        <f t="shared" si="10"/>
        <v>0</v>
      </c>
      <c r="L58" s="14">
        <f t="shared" si="10"/>
        <v>0</v>
      </c>
      <c r="M58" s="14">
        <f t="shared" si="10"/>
        <v>0</v>
      </c>
      <c r="N58" s="14">
        <f t="shared" si="10"/>
        <v>0</v>
      </c>
      <c r="O58" s="47">
        <f t="shared" si="10"/>
        <v>0</v>
      </c>
      <c r="P58" s="65">
        <f t="shared" si="2"/>
        <v>0</v>
      </c>
      <c r="Q58" s="47">
        <f>SUM(Q59,Q64,Q68)</f>
        <v>0</v>
      </c>
      <c r="R58" s="47">
        <f>SUM(R59,R64,R68)</f>
        <v>0</v>
      </c>
      <c r="S58" s="65">
        <f t="shared" si="3"/>
        <v>0</v>
      </c>
    </row>
    <row r="59" spans="1:19" ht="25.5">
      <c r="A59" s="176"/>
      <c r="B59" s="12">
        <v>412100</v>
      </c>
      <c r="C59" s="13" t="s">
        <v>65</v>
      </c>
      <c r="D59" s="83">
        <f t="shared" ref="D59:R59" si="11">SUM(D60)</f>
        <v>0</v>
      </c>
      <c r="E59" s="67">
        <f t="shared" si="11"/>
        <v>0</v>
      </c>
      <c r="F59" s="14">
        <f t="shared" si="11"/>
        <v>0</v>
      </c>
      <c r="G59" s="14">
        <f t="shared" si="11"/>
        <v>0</v>
      </c>
      <c r="H59" s="14">
        <f t="shared" si="11"/>
        <v>0</v>
      </c>
      <c r="I59" s="14">
        <f t="shared" si="11"/>
        <v>0</v>
      </c>
      <c r="J59" s="14">
        <f t="shared" si="11"/>
        <v>0</v>
      </c>
      <c r="K59" s="14">
        <f t="shared" si="11"/>
        <v>0</v>
      </c>
      <c r="L59" s="14">
        <f t="shared" si="11"/>
        <v>0</v>
      </c>
      <c r="M59" s="14">
        <f t="shared" si="11"/>
        <v>0</v>
      </c>
      <c r="N59" s="14">
        <f t="shared" si="11"/>
        <v>0</v>
      </c>
      <c r="O59" s="47">
        <f t="shared" si="11"/>
        <v>0</v>
      </c>
      <c r="P59" s="65">
        <f t="shared" si="2"/>
        <v>0</v>
      </c>
      <c r="Q59" s="47">
        <f t="shared" si="11"/>
        <v>0</v>
      </c>
      <c r="R59" s="47">
        <f t="shared" si="11"/>
        <v>0</v>
      </c>
      <c r="S59" s="65">
        <f t="shared" si="3"/>
        <v>0</v>
      </c>
    </row>
    <row r="60" spans="1:19" ht="25.5">
      <c r="A60" s="177"/>
      <c r="B60" s="16">
        <v>412110</v>
      </c>
      <c r="C60" s="17" t="s">
        <v>65</v>
      </c>
      <c r="D60" s="84">
        <f>SUM(D61:D63)</f>
        <v>0</v>
      </c>
      <c r="E60" s="68">
        <f t="shared" ref="E60:O60" si="12">SUM(E61:E63)</f>
        <v>0</v>
      </c>
      <c r="F60" s="18">
        <f t="shared" si="12"/>
        <v>0</v>
      </c>
      <c r="G60" s="18">
        <f t="shared" si="12"/>
        <v>0</v>
      </c>
      <c r="H60" s="18">
        <f t="shared" si="12"/>
        <v>0</v>
      </c>
      <c r="I60" s="18">
        <f t="shared" si="12"/>
        <v>0</v>
      </c>
      <c r="J60" s="18">
        <f t="shared" si="12"/>
        <v>0</v>
      </c>
      <c r="K60" s="18">
        <f t="shared" si="12"/>
        <v>0</v>
      </c>
      <c r="L60" s="18">
        <f t="shared" si="12"/>
        <v>0</v>
      </c>
      <c r="M60" s="18">
        <f t="shared" si="12"/>
        <v>0</v>
      </c>
      <c r="N60" s="18">
        <f t="shared" si="12"/>
        <v>0</v>
      </c>
      <c r="O60" s="48">
        <f t="shared" si="12"/>
        <v>0</v>
      </c>
      <c r="P60" s="65">
        <f t="shared" si="2"/>
        <v>0</v>
      </c>
      <c r="Q60" s="48">
        <f>SUM(Q61:Q63)</f>
        <v>0</v>
      </c>
      <c r="R60" s="48">
        <f>SUM(R61:R63)</f>
        <v>0</v>
      </c>
      <c r="S60" s="65">
        <f t="shared" si="3"/>
        <v>0</v>
      </c>
    </row>
    <row r="61" spans="1:19">
      <c r="A61" s="177"/>
      <c r="B61" s="16">
        <v>412111</v>
      </c>
      <c r="C61" s="17" t="s">
        <v>66</v>
      </c>
      <c r="D61" s="85"/>
      <c r="E61" s="69"/>
      <c r="F61" s="19"/>
      <c r="G61" s="19"/>
      <c r="H61" s="19"/>
      <c r="I61" s="19"/>
      <c r="J61" s="19"/>
      <c r="K61" s="19"/>
      <c r="L61" s="19"/>
      <c r="M61" s="19"/>
      <c r="N61" s="19"/>
      <c r="O61" s="49"/>
      <c r="P61" s="65">
        <f t="shared" si="2"/>
        <v>0</v>
      </c>
      <c r="Q61" s="49"/>
      <c r="R61" s="49"/>
      <c r="S61" s="65">
        <f t="shared" si="3"/>
        <v>0</v>
      </c>
    </row>
    <row r="62" spans="1:19" ht="25.5">
      <c r="A62" s="177"/>
      <c r="B62" s="16">
        <v>412112</v>
      </c>
      <c r="C62" s="17" t="s">
        <v>67</v>
      </c>
      <c r="D62" s="85"/>
      <c r="E62" s="69"/>
      <c r="F62" s="19"/>
      <c r="G62" s="19"/>
      <c r="H62" s="19"/>
      <c r="I62" s="19"/>
      <c r="J62" s="19"/>
      <c r="K62" s="19"/>
      <c r="L62" s="19"/>
      <c r="M62" s="19"/>
      <c r="N62" s="19"/>
      <c r="O62" s="49"/>
      <c r="P62" s="65">
        <f t="shared" si="2"/>
        <v>0</v>
      </c>
      <c r="Q62" s="49"/>
      <c r="R62" s="49"/>
      <c r="S62" s="65">
        <f t="shared" si="3"/>
        <v>0</v>
      </c>
    </row>
    <row r="63" spans="1:19" ht="38.25">
      <c r="A63" s="177"/>
      <c r="B63" s="16">
        <v>412113</v>
      </c>
      <c r="C63" s="17" t="s">
        <v>68</v>
      </c>
      <c r="D63" s="85"/>
      <c r="E63" s="69"/>
      <c r="F63" s="19"/>
      <c r="G63" s="19"/>
      <c r="H63" s="19"/>
      <c r="I63" s="19"/>
      <c r="J63" s="19"/>
      <c r="K63" s="19"/>
      <c r="L63" s="19"/>
      <c r="M63" s="19"/>
      <c r="N63" s="19"/>
      <c r="O63" s="49"/>
      <c r="P63" s="65">
        <f t="shared" si="2"/>
        <v>0</v>
      </c>
      <c r="Q63" s="49"/>
      <c r="R63" s="49"/>
      <c r="S63" s="65">
        <f t="shared" si="3"/>
        <v>0</v>
      </c>
    </row>
    <row r="64" spans="1:19" ht="25.5">
      <c r="A64" s="176"/>
      <c r="B64" s="12">
        <v>412200</v>
      </c>
      <c r="C64" s="13" t="s">
        <v>69</v>
      </c>
      <c r="D64" s="83">
        <f t="shared" ref="D64:R64" si="13">SUM(D65)</f>
        <v>0</v>
      </c>
      <c r="E64" s="67">
        <f t="shared" si="13"/>
        <v>0</v>
      </c>
      <c r="F64" s="14">
        <f t="shared" si="13"/>
        <v>0</v>
      </c>
      <c r="G64" s="14">
        <f t="shared" si="13"/>
        <v>0</v>
      </c>
      <c r="H64" s="14">
        <f t="shared" si="13"/>
        <v>0</v>
      </c>
      <c r="I64" s="14">
        <f t="shared" si="13"/>
        <v>0</v>
      </c>
      <c r="J64" s="14">
        <f t="shared" si="13"/>
        <v>0</v>
      </c>
      <c r="K64" s="14">
        <f t="shared" si="13"/>
        <v>0</v>
      </c>
      <c r="L64" s="14">
        <f t="shared" si="13"/>
        <v>0</v>
      </c>
      <c r="M64" s="14">
        <f t="shared" si="13"/>
        <v>0</v>
      </c>
      <c r="N64" s="14">
        <f t="shared" si="13"/>
        <v>0</v>
      </c>
      <c r="O64" s="47">
        <f t="shared" si="13"/>
        <v>0</v>
      </c>
      <c r="P64" s="65">
        <f t="shared" si="2"/>
        <v>0</v>
      </c>
      <c r="Q64" s="47">
        <f t="shared" si="13"/>
        <v>0</v>
      </c>
      <c r="R64" s="47">
        <f t="shared" si="13"/>
        <v>0</v>
      </c>
      <c r="S64" s="65">
        <f t="shared" si="3"/>
        <v>0</v>
      </c>
    </row>
    <row r="65" spans="1:19" ht="25.5">
      <c r="A65" s="177"/>
      <c r="B65" s="16">
        <v>412210</v>
      </c>
      <c r="C65" s="17" t="s">
        <v>69</v>
      </c>
      <c r="D65" s="84">
        <f>SUM(D66:D67)</f>
        <v>0</v>
      </c>
      <c r="E65" s="68">
        <f t="shared" ref="E65:O65" si="14">SUM(E66:E67)</f>
        <v>0</v>
      </c>
      <c r="F65" s="18">
        <f t="shared" si="14"/>
        <v>0</v>
      </c>
      <c r="G65" s="18">
        <f t="shared" si="14"/>
        <v>0</v>
      </c>
      <c r="H65" s="18">
        <f t="shared" si="14"/>
        <v>0</v>
      </c>
      <c r="I65" s="18">
        <f t="shared" si="14"/>
        <v>0</v>
      </c>
      <c r="J65" s="18">
        <f t="shared" si="14"/>
        <v>0</v>
      </c>
      <c r="K65" s="18">
        <f t="shared" si="14"/>
        <v>0</v>
      </c>
      <c r="L65" s="18">
        <f t="shared" si="14"/>
        <v>0</v>
      </c>
      <c r="M65" s="18">
        <f t="shared" si="14"/>
        <v>0</v>
      </c>
      <c r="N65" s="18">
        <f t="shared" si="14"/>
        <v>0</v>
      </c>
      <c r="O65" s="48">
        <f t="shared" si="14"/>
        <v>0</v>
      </c>
      <c r="P65" s="65">
        <f t="shared" si="2"/>
        <v>0</v>
      </c>
      <c r="Q65" s="48">
        <f>SUM(Q66:Q67)</f>
        <v>0</v>
      </c>
      <c r="R65" s="48">
        <f>SUM(R66:R67)</f>
        <v>0</v>
      </c>
      <c r="S65" s="65">
        <f t="shared" si="3"/>
        <v>0</v>
      </c>
    </row>
    <row r="66" spans="1:19" ht="25.5">
      <c r="A66" s="177"/>
      <c r="B66" s="16">
        <v>412211</v>
      </c>
      <c r="C66" s="17" t="s">
        <v>69</v>
      </c>
      <c r="D66" s="85"/>
      <c r="E66" s="69"/>
      <c r="F66" s="19"/>
      <c r="G66" s="19"/>
      <c r="H66" s="19"/>
      <c r="I66" s="19"/>
      <c r="J66" s="19"/>
      <c r="K66" s="19"/>
      <c r="L66" s="19"/>
      <c r="M66" s="19"/>
      <c r="N66" s="19"/>
      <c r="O66" s="49"/>
      <c r="P66" s="65">
        <f t="shared" si="2"/>
        <v>0</v>
      </c>
      <c r="Q66" s="49"/>
      <c r="R66" s="49"/>
      <c r="S66" s="65">
        <f t="shared" si="3"/>
        <v>0</v>
      </c>
    </row>
    <row r="67" spans="1:19" ht="25.5">
      <c r="A67" s="177"/>
      <c r="B67" s="16">
        <v>412221</v>
      </c>
      <c r="C67" s="17" t="s">
        <v>70</v>
      </c>
      <c r="D67" s="85"/>
      <c r="E67" s="69"/>
      <c r="F67" s="19"/>
      <c r="G67" s="19"/>
      <c r="H67" s="19"/>
      <c r="I67" s="19"/>
      <c r="J67" s="19"/>
      <c r="K67" s="19"/>
      <c r="L67" s="19"/>
      <c r="M67" s="19"/>
      <c r="N67" s="19"/>
      <c r="O67" s="49"/>
      <c r="P67" s="65">
        <f t="shared" si="2"/>
        <v>0</v>
      </c>
      <c r="Q67" s="49"/>
      <c r="R67" s="49"/>
      <c r="S67" s="65">
        <f t="shared" si="3"/>
        <v>0</v>
      </c>
    </row>
    <row r="68" spans="1:19">
      <c r="A68" s="176"/>
      <c r="B68" s="12">
        <v>412300</v>
      </c>
      <c r="C68" s="13" t="s">
        <v>71</v>
      </c>
      <c r="D68" s="83">
        <f>SUM(D69)</f>
        <v>0</v>
      </c>
      <c r="E68" s="67">
        <f t="shared" ref="E68:O69" si="15">SUM(E69)</f>
        <v>0</v>
      </c>
      <c r="F68" s="14">
        <f t="shared" si="15"/>
        <v>0</v>
      </c>
      <c r="G68" s="14">
        <f t="shared" si="15"/>
        <v>0</v>
      </c>
      <c r="H68" s="14">
        <f t="shared" si="15"/>
        <v>0</v>
      </c>
      <c r="I68" s="14">
        <f t="shared" si="15"/>
        <v>0</v>
      </c>
      <c r="J68" s="14">
        <f t="shared" si="15"/>
        <v>0</v>
      </c>
      <c r="K68" s="14">
        <f t="shared" si="15"/>
        <v>0</v>
      </c>
      <c r="L68" s="14">
        <f t="shared" si="15"/>
        <v>0</v>
      </c>
      <c r="M68" s="14">
        <f t="shared" si="15"/>
        <v>0</v>
      </c>
      <c r="N68" s="14">
        <f t="shared" si="15"/>
        <v>0</v>
      </c>
      <c r="O68" s="47">
        <f t="shared" si="15"/>
        <v>0</v>
      </c>
      <c r="P68" s="65">
        <f t="shared" si="2"/>
        <v>0</v>
      </c>
      <c r="Q68" s="47">
        <f>SUM(Q69)</f>
        <v>0</v>
      </c>
      <c r="R68" s="47">
        <f>SUM(R69)</f>
        <v>0</v>
      </c>
      <c r="S68" s="65">
        <f t="shared" si="3"/>
        <v>0</v>
      </c>
    </row>
    <row r="69" spans="1:19">
      <c r="A69" s="177"/>
      <c r="B69" s="16">
        <v>412310</v>
      </c>
      <c r="C69" s="17" t="s">
        <v>71</v>
      </c>
      <c r="D69" s="84">
        <f>SUM(D70)</f>
        <v>0</v>
      </c>
      <c r="E69" s="68">
        <f t="shared" si="15"/>
        <v>0</v>
      </c>
      <c r="F69" s="18">
        <f t="shared" si="15"/>
        <v>0</v>
      </c>
      <c r="G69" s="18">
        <f t="shared" si="15"/>
        <v>0</v>
      </c>
      <c r="H69" s="18">
        <f t="shared" si="15"/>
        <v>0</v>
      </c>
      <c r="I69" s="18">
        <f t="shared" si="15"/>
        <v>0</v>
      </c>
      <c r="J69" s="18">
        <f t="shared" si="15"/>
        <v>0</v>
      </c>
      <c r="K69" s="18">
        <f t="shared" si="15"/>
        <v>0</v>
      </c>
      <c r="L69" s="18">
        <f t="shared" si="15"/>
        <v>0</v>
      </c>
      <c r="M69" s="18">
        <f t="shared" si="15"/>
        <v>0</v>
      </c>
      <c r="N69" s="18">
        <f t="shared" si="15"/>
        <v>0</v>
      </c>
      <c r="O69" s="48">
        <f t="shared" si="15"/>
        <v>0</v>
      </c>
      <c r="P69" s="65">
        <f t="shared" si="2"/>
        <v>0</v>
      </c>
      <c r="Q69" s="48">
        <f>SUM(Q70)</f>
        <v>0</v>
      </c>
      <c r="R69" s="48">
        <f>SUM(R70)</f>
        <v>0</v>
      </c>
      <c r="S69" s="65">
        <f t="shared" si="3"/>
        <v>0</v>
      </c>
    </row>
    <row r="70" spans="1:19">
      <c r="A70" s="177"/>
      <c r="B70" s="16">
        <v>412311</v>
      </c>
      <c r="C70" s="17" t="s">
        <v>71</v>
      </c>
      <c r="D70" s="85"/>
      <c r="E70" s="69"/>
      <c r="F70" s="19"/>
      <c r="G70" s="19"/>
      <c r="H70" s="19"/>
      <c r="I70" s="19"/>
      <c r="J70" s="19"/>
      <c r="K70" s="19"/>
      <c r="L70" s="19"/>
      <c r="M70" s="19"/>
      <c r="N70" s="19"/>
      <c r="O70" s="49"/>
      <c r="P70" s="65">
        <f t="shared" si="2"/>
        <v>0</v>
      </c>
      <c r="Q70" s="49"/>
      <c r="R70" s="49"/>
      <c r="S70" s="65">
        <f t="shared" si="3"/>
        <v>0</v>
      </c>
    </row>
    <row r="71" spans="1:19">
      <c r="A71" s="176"/>
      <c r="B71" s="12">
        <v>413000</v>
      </c>
      <c r="C71" s="21" t="s">
        <v>72</v>
      </c>
      <c r="D71" s="83">
        <f>SUM(D72)</f>
        <v>0</v>
      </c>
      <c r="E71" s="67">
        <f t="shared" ref="E71:O71" si="16">SUM(E72)</f>
        <v>0</v>
      </c>
      <c r="F71" s="14">
        <f t="shared" si="16"/>
        <v>0</v>
      </c>
      <c r="G71" s="14">
        <f t="shared" si="16"/>
        <v>0</v>
      </c>
      <c r="H71" s="14">
        <f t="shared" si="16"/>
        <v>0</v>
      </c>
      <c r="I71" s="14">
        <f t="shared" si="16"/>
        <v>0</v>
      </c>
      <c r="J71" s="14">
        <f t="shared" si="16"/>
        <v>0</v>
      </c>
      <c r="K71" s="14">
        <f t="shared" si="16"/>
        <v>0</v>
      </c>
      <c r="L71" s="14">
        <f t="shared" si="16"/>
        <v>0</v>
      </c>
      <c r="M71" s="14">
        <f t="shared" si="16"/>
        <v>0</v>
      </c>
      <c r="N71" s="14">
        <f t="shared" si="16"/>
        <v>0</v>
      </c>
      <c r="O71" s="47">
        <f t="shared" si="16"/>
        <v>0</v>
      </c>
      <c r="P71" s="65">
        <f t="shared" si="2"/>
        <v>0</v>
      </c>
      <c r="Q71" s="47">
        <f>SUM(Q72)</f>
        <v>0</v>
      </c>
      <c r="R71" s="47">
        <f>SUM(R72)</f>
        <v>0</v>
      </c>
      <c r="S71" s="65">
        <f t="shared" si="3"/>
        <v>0</v>
      </c>
    </row>
    <row r="72" spans="1:19">
      <c r="A72" s="176"/>
      <c r="B72" s="12">
        <v>413100</v>
      </c>
      <c r="C72" s="13" t="s">
        <v>73</v>
      </c>
      <c r="D72" s="83">
        <f>SUM(D73,D75,D77+D79)</f>
        <v>0</v>
      </c>
      <c r="E72" s="67">
        <f t="shared" ref="E72:O72" si="17">SUM(E73,E75,E77+E79)</f>
        <v>0</v>
      </c>
      <c r="F72" s="14">
        <f t="shared" si="17"/>
        <v>0</v>
      </c>
      <c r="G72" s="14">
        <f t="shared" si="17"/>
        <v>0</v>
      </c>
      <c r="H72" s="14">
        <f t="shared" si="17"/>
        <v>0</v>
      </c>
      <c r="I72" s="14">
        <f t="shared" si="17"/>
        <v>0</v>
      </c>
      <c r="J72" s="14">
        <f t="shared" si="17"/>
        <v>0</v>
      </c>
      <c r="K72" s="14">
        <f t="shared" si="17"/>
        <v>0</v>
      </c>
      <c r="L72" s="14">
        <f t="shared" si="17"/>
        <v>0</v>
      </c>
      <c r="M72" s="14">
        <f t="shared" si="17"/>
        <v>0</v>
      </c>
      <c r="N72" s="14">
        <f t="shared" si="17"/>
        <v>0</v>
      </c>
      <c r="O72" s="47">
        <f t="shared" si="17"/>
        <v>0</v>
      </c>
      <c r="P72" s="65">
        <f t="shared" si="2"/>
        <v>0</v>
      </c>
      <c r="Q72" s="47">
        <f>SUM(Q73,Q75,Q77+Q79)</f>
        <v>0</v>
      </c>
      <c r="R72" s="47">
        <f>SUM(R73,R75,R77+R79)</f>
        <v>0</v>
      </c>
      <c r="S72" s="65">
        <f t="shared" si="3"/>
        <v>0</v>
      </c>
    </row>
    <row r="73" spans="1:19">
      <c r="A73" s="177"/>
      <c r="B73" s="16">
        <v>413130</v>
      </c>
      <c r="C73" s="17" t="s">
        <v>74</v>
      </c>
      <c r="D73" s="84">
        <f>SUM(D74)</f>
        <v>0</v>
      </c>
      <c r="E73" s="68">
        <f t="shared" ref="E73:O73" si="18">SUM(E74)</f>
        <v>0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si="18"/>
        <v>0</v>
      </c>
      <c r="M73" s="18">
        <f t="shared" si="18"/>
        <v>0</v>
      </c>
      <c r="N73" s="18">
        <f t="shared" si="18"/>
        <v>0</v>
      </c>
      <c r="O73" s="48">
        <f t="shared" si="18"/>
        <v>0</v>
      </c>
      <c r="P73" s="65">
        <f t="shared" si="2"/>
        <v>0</v>
      </c>
      <c r="Q73" s="48">
        <f>SUM(Q74)</f>
        <v>0</v>
      </c>
      <c r="R73" s="48">
        <f>SUM(R74)</f>
        <v>0</v>
      </c>
      <c r="S73" s="65">
        <f t="shared" si="3"/>
        <v>0</v>
      </c>
    </row>
    <row r="74" spans="1:19">
      <c r="A74" s="177"/>
      <c r="B74" s="16">
        <v>413139</v>
      </c>
      <c r="C74" s="17" t="s">
        <v>614</v>
      </c>
      <c r="D74" s="85"/>
      <c r="E74" s="69"/>
      <c r="F74" s="19"/>
      <c r="G74" s="19"/>
      <c r="H74" s="19"/>
      <c r="I74" s="19"/>
      <c r="J74" s="19"/>
      <c r="K74" s="19"/>
      <c r="L74" s="19"/>
      <c r="M74" s="19"/>
      <c r="N74" s="19"/>
      <c r="O74" s="49"/>
      <c r="P74" s="65">
        <f t="shared" si="2"/>
        <v>0</v>
      </c>
      <c r="Q74" s="49"/>
      <c r="R74" s="49"/>
      <c r="S74" s="65">
        <f t="shared" si="3"/>
        <v>0</v>
      </c>
    </row>
    <row r="75" spans="1:19" ht="25.5">
      <c r="A75" s="177"/>
      <c r="B75" s="16">
        <v>413140</v>
      </c>
      <c r="C75" s="17" t="s">
        <v>75</v>
      </c>
      <c r="D75" s="84">
        <f>SUM(D76)</f>
        <v>0</v>
      </c>
      <c r="E75" s="68">
        <f t="shared" ref="E75:O75" si="19">SUM(E76)</f>
        <v>0</v>
      </c>
      <c r="F75" s="18">
        <f t="shared" si="19"/>
        <v>0</v>
      </c>
      <c r="G75" s="18">
        <f t="shared" si="19"/>
        <v>0</v>
      </c>
      <c r="H75" s="18">
        <f t="shared" si="19"/>
        <v>0</v>
      </c>
      <c r="I75" s="18">
        <f t="shared" si="19"/>
        <v>0</v>
      </c>
      <c r="J75" s="18">
        <f t="shared" si="19"/>
        <v>0</v>
      </c>
      <c r="K75" s="18">
        <f t="shared" si="19"/>
        <v>0</v>
      </c>
      <c r="L75" s="18">
        <f t="shared" si="19"/>
        <v>0</v>
      </c>
      <c r="M75" s="18">
        <f t="shared" si="19"/>
        <v>0</v>
      </c>
      <c r="N75" s="18">
        <f t="shared" si="19"/>
        <v>0</v>
      </c>
      <c r="O75" s="48">
        <f t="shared" si="19"/>
        <v>0</v>
      </c>
      <c r="P75" s="65">
        <f t="shared" si="2"/>
        <v>0</v>
      </c>
      <c r="Q75" s="48">
        <f>SUM(Q76)</f>
        <v>0</v>
      </c>
      <c r="R75" s="48">
        <f>SUM(R76)</f>
        <v>0</v>
      </c>
      <c r="S75" s="65">
        <f t="shared" si="3"/>
        <v>0</v>
      </c>
    </row>
    <row r="76" spans="1:19" ht="25.5">
      <c r="A76" s="177"/>
      <c r="B76" s="16">
        <v>413142</v>
      </c>
      <c r="C76" s="17" t="s">
        <v>76</v>
      </c>
      <c r="D76" s="85"/>
      <c r="E76" s="69"/>
      <c r="F76" s="19"/>
      <c r="G76" s="19"/>
      <c r="H76" s="19"/>
      <c r="I76" s="19"/>
      <c r="J76" s="19"/>
      <c r="K76" s="19"/>
      <c r="L76" s="19"/>
      <c r="M76" s="19"/>
      <c r="N76" s="19"/>
      <c r="O76" s="49"/>
      <c r="P76" s="65">
        <f t="shared" si="2"/>
        <v>0</v>
      </c>
      <c r="Q76" s="49"/>
      <c r="R76" s="49"/>
      <c r="S76" s="65">
        <f t="shared" si="3"/>
        <v>0</v>
      </c>
    </row>
    <row r="77" spans="1:19" ht="25.5">
      <c r="A77" s="177"/>
      <c r="B77" s="16">
        <v>413150</v>
      </c>
      <c r="C77" s="17" t="s">
        <v>77</v>
      </c>
      <c r="D77" s="84">
        <f>SUM(D78)</f>
        <v>0</v>
      </c>
      <c r="E77" s="68">
        <f t="shared" ref="E77:O77" si="20">SUM(E78)</f>
        <v>0</v>
      </c>
      <c r="F77" s="18">
        <f t="shared" si="20"/>
        <v>0</v>
      </c>
      <c r="G77" s="18">
        <f t="shared" si="20"/>
        <v>0</v>
      </c>
      <c r="H77" s="18">
        <f t="shared" si="20"/>
        <v>0</v>
      </c>
      <c r="I77" s="18">
        <f t="shared" si="20"/>
        <v>0</v>
      </c>
      <c r="J77" s="18">
        <f t="shared" si="20"/>
        <v>0</v>
      </c>
      <c r="K77" s="18">
        <f t="shared" si="20"/>
        <v>0</v>
      </c>
      <c r="L77" s="18">
        <f t="shared" si="20"/>
        <v>0</v>
      </c>
      <c r="M77" s="18">
        <f t="shared" si="20"/>
        <v>0</v>
      </c>
      <c r="N77" s="18">
        <f t="shared" si="20"/>
        <v>0</v>
      </c>
      <c r="O77" s="48">
        <f t="shared" si="20"/>
        <v>0</v>
      </c>
      <c r="P77" s="65">
        <f t="shared" si="2"/>
        <v>0</v>
      </c>
      <c r="Q77" s="48">
        <f>SUM(Q78)</f>
        <v>0</v>
      </c>
      <c r="R77" s="48">
        <f>SUM(R78)</f>
        <v>0</v>
      </c>
      <c r="S77" s="65">
        <f t="shared" si="3"/>
        <v>0</v>
      </c>
    </row>
    <row r="78" spans="1:19" ht="25.5">
      <c r="A78" s="177"/>
      <c r="B78" s="16">
        <v>413151</v>
      </c>
      <c r="C78" s="17" t="s">
        <v>77</v>
      </c>
      <c r="D78" s="85"/>
      <c r="E78" s="69"/>
      <c r="F78" s="19"/>
      <c r="G78" s="19"/>
      <c r="H78" s="22"/>
      <c r="I78" s="22"/>
      <c r="J78" s="22"/>
      <c r="K78" s="22"/>
      <c r="L78" s="22"/>
      <c r="M78" s="22"/>
      <c r="N78" s="22"/>
      <c r="O78" s="51"/>
      <c r="P78" s="65">
        <f t="shared" si="2"/>
        <v>0</v>
      </c>
      <c r="Q78" s="51"/>
      <c r="R78" s="51"/>
      <c r="S78" s="65">
        <f t="shared" si="3"/>
        <v>0</v>
      </c>
    </row>
    <row r="79" spans="1:19">
      <c r="A79" s="177"/>
      <c r="B79" s="16">
        <v>413160</v>
      </c>
      <c r="C79" s="17" t="s">
        <v>78</v>
      </c>
      <c r="D79" s="86">
        <f>SUM(D80)</f>
        <v>0</v>
      </c>
      <c r="E79" s="70">
        <f t="shared" ref="E79:O79" si="21">SUM(E80)</f>
        <v>0</v>
      </c>
      <c r="F79" s="20">
        <f t="shared" si="21"/>
        <v>0</v>
      </c>
      <c r="G79" s="20">
        <f t="shared" si="21"/>
        <v>0</v>
      </c>
      <c r="H79" s="20">
        <f t="shared" si="21"/>
        <v>0</v>
      </c>
      <c r="I79" s="20">
        <f t="shared" si="21"/>
        <v>0</v>
      </c>
      <c r="J79" s="20">
        <f t="shared" si="21"/>
        <v>0</v>
      </c>
      <c r="K79" s="20">
        <f t="shared" si="21"/>
        <v>0</v>
      </c>
      <c r="L79" s="20">
        <f t="shared" si="21"/>
        <v>0</v>
      </c>
      <c r="M79" s="20">
        <f t="shared" si="21"/>
        <v>0</v>
      </c>
      <c r="N79" s="20">
        <f t="shared" si="21"/>
        <v>0</v>
      </c>
      <c r="O79" s="50">
        <f t="shared" si="21"/>
        <v>0</v>
      </c>
      <c r="P79" s="65">
        <f t="shared" si="2"/>
        <v>0</v>
      </c>
      <c r="Q79" s="50">
        <f>SUM(Q80)</f>
        <v>0</v>
      </c>
      <c r="R79" s="50">
        <f>SUM(R80)</f>
        <v>0</v>
      </c>
      <c r="S79" s="65">
        <f t="shared" si="3"/>
        <v>0</v>
      </c>
    </row>
    <row r="80" spans="1:19">
      <c r="A80" s="177"/>
      <c r="B80" s="16">
        <v>413161</v>
      </c>
      <c r="C80" s="17" t="s">
        <v>78</v>
      </c>
      <c r="D80" s="85"/>
      <c r="E80" s="69"/>
      <c r="F80" s="19"/>
      <c r="G80" s="19"/>
      <c r="H80" s="19"/>
      <c r="I80" s="19"/>
      <c r="J80" s="19"/>
      <c r="K80" s="19"/>
      <c r="L80" s="19"/>
      <c r="M80" s="19"/>
      <c r="N80" s="19"/>
      <c r="O80" s="49"/>
      <c r="P80" s="65">
        <f t="shared" si="2"/>
        <v>0</v>
      </c>
      <c r="Q80" s="49"/>
      <c r="R80" s="49"/>
      <c r="S80" s="65">
        <f t="shared" si="3"/>
        <v>0</v>
      </c>
    </row>
    <row r="81" spans="1:19" ht="25.5">
      <c r="A81" s="176"/>
      <c r="B81" s="12">
        <v>414000</v>
      </c>
      <c r="C81" s="21" t="s">
        <v>79</v>
      </c>
      <c r="D81" s="83">
        <f>SUM(D82+D87+D92)</f>
        <v>0</v>
      </c>
      <c r="E81" s="67">
        <f t="shared" ref="E81:O81" si="22">SUM(E82+E87+E92)</f>
        <v>0</v>
      </c>
      <c r="F81" s="14">
        <f t="shared" si="22"/>
        <v>0</v>
      </c>
      <c r="G81" s="14">
        <f t="shared" si="22"/>
        <v>0</v>
      </c>
      <c r="H81" s="14">
        <f t="shared" si="22"/>
        <v>0</v>
      </c>
      <c r="I81" s="14">
        <f t="shared" si="22"/>
        <v>0</v>
      </c>
      <c r="J81" s="14">
        <f t="shared" si="22"/>
        <v>0</v>
      </c>
      <c r="K81" s="14">
        <f t="shared" si="22"/>
        <v>0</v>
      </c>
      <c r="L81" s="14">
        <f t="shared" si="22"/>
        <v>0</v>
      </c>
      <c r="M81" s="14">
        <f t="shared" si="22"/>
        <v>0</v>
      </c>
      <c r="N81" s="14">
        <f t="shared" si="22"/>
        <v>0</v>
      </c>
      <c r="O81" s="47">
        <f t="shared" si="22"/>
        <v>0</v>
      </c>
      <c r="P81" s="65">
        <f t="shared" si="2"/>
        <v>0</v>
      </c>
      <c r="Q81" s="47">
        <f>SUM(Q82+Q87+Q92)</f>
        <v>0</v>
      </c>
      <c r="R81" s="47">
        <f>SUM(R82+R87+R92)</f>
        <v>0</v>
      </c>
      <c r="S81" s="65">
        <f t="shared" si="3"/>
        <v>0</v>
      </c>
    </row>
    <row r="82" spans="1:19" ht="38.25">
      <c r="A82" s="176"/>
      <c r="B82" s="12">
        <v>414100</v>
      </c>
      <c r="C82" s="13" t="s">
        <v>80</v>
      </c>
      <c r="D82" s="83">
        <f>SUM(D83,D85)</f>
        <v>0</v>
      </c>
      <c r="E82" s="67">
        <f t="shared" ref="E82:O82" si="23">SUM(E83,E85)</f>
        <v>0</v>
      </c>
      <c r="F82" s="14">
        <f t="shared" si="23"/>
        <v>0</v>
      </c>
      <c r="G82" s="14">
        <f t="shared" si="23"/>
        <v>0</v>
      </c>
      <c r="H82" s="14">
        <f t="shared" si="23"/>
        <v>0</v>
      </c>
      <c r="I82" s="14">
        <f t="shared" si="23"/>
        <v>0</v>
      </c>
      <c r="J82" s="14">
        <f t="shared" si="23"/>
        <v>0</v>
      </c>
      <c r="K82" s="14">
        <f t="shared" si="23"/>
        <v>0</v>
      </c>
      <c r="L82" s="14">
        <f t="shared" si="23"/>
        <v>0</v>
      </c>
      <c r="M82" s="14">
        <f t="shared" si="23"/>
        <v>0</v>
      </c>
      <c r="N82" s="14">
        <f t="shared" si="23"/>
        <v>0</v>
      </c>
      <c r="O82" s="47">
        <f t="shared" si="23"/>
        <v>0</v>
      </c>
      <c r="P82" s="65">
        <f t="shared" si="2"/>
        <v>0</v>
      </c>
      <c r="Q82" s="47">
        <f>SUM(Q83,Q85)</f>
        <v>0</v>
      </c>
      <c r="R82" s="47">
        <f>SUM(R83,R85)</f>
        <v>0</v>
      </c>
      <c r="S82" s="65">
        <f t="shared" si="3"/>
        <v>0</v>
      </c>
    </row>
    <row r="83" spans="1:19">
      <c r="A83" s="177"/>
      <c r="B83" s="16">
        <v>414110</v>
      </c>
      <c r="C83" s="17" t="s">
        <v>81</v>
      </c>
      <c r="D83" s="84">
        <f>SUM(D84)</f>
        <v>0</v>
      </c>
      <c r="E83" s="68">
        <f t="shared" ref="E83:O83" si="24">SUM(E84)</f>
        <v>0</v>
      </c>
      <c r="F83" s="18">
        <f t="shared" si="24"/>
        <v>0</v>
      </c>
      <c r="G83" s="18">
        <f t="shared" si="24"/>
        <v>0</v>
      </c>
      <c r="H83" s="18">
        <f t="shared" si="24"/>
        <v>0</v>
      </c>
      <c r="I83" s="18">
        <f t="shared" si="24"/>
        <v>0</v>
      </c>
      <c r="J83" s="18">
        <f t="shared" si="24"/>
        <v>0</v>
      </c>
      <c r="K83" s="18">
        <f t="shared" si="24"/>
        <v>0</v>
      </c>
      <c r="L83" s="18">
        <f t="shared" si="24"/>
        <v>0</v>
      </c>
      <c r="M83" s="18">
        <f t="shared" si="24"/>
        <v>0</v>
      </c>
      <c r="N83" s="18">
        <f t="shared" si="24"/>
        <v>0</v>
      </c>
      <c r="O83" s="48">
        <f t="shared" si="24"/>
        <v>0</v>
      </c>
      <c r="P83" s="65">
        <f t="shared" si="2"/>
        <v>0</v>
      </c>
      <c r="Q83" s="48">
        <f>SUM(Q84)</f>
        <v>0</v>
      </c>
      <c r="R83" s="48">
        <f>SUM(R84)</f>
        <v>0</v>
      </c>
      <c r="S83" s="65">
        <f t="shared" si="3"/>
        <v>0</v>
      </c>
    </row>
    <row r="84" spans="1:19" ht="176.25" customHeight="1">
      <c r="A84" s="177"/>
      <c r="B84" s="16">
        <v>414111</v>
      </c>
      <c r="C84" s="17" t="s">
        <v>82</v>
      </c>
      <c r="D84" s="85"/>
      <c r="E84" s="69"/>
      <c r="F84" s="19"/>
      <c r="G84" s="19"/>
      <c r="H84" s="19"/>
      <c r="I84" s="19"/>
      <c r="J84" s="19"/>
      <c r="K84" s="19"/>
      <c r="L84" s="19"/>
      <c r="M84" s="19"/>
      <c r="N84" s="19"/>
      <c r="O84" s="49"/>
      <c r="P84" s="65">
        <f t="shared" si="2"/>
        <v>0</v>
      </c>
      <c r="Q84" s="49"/>
      <c r="R84" s="49"/>
      <c r="S84" s="65">
        <f t="shared" si="3"/>
        <v>0</v>
      </c>
    </row>
    <row r="85" spans="1:19">
      <c r="A85" s="177"/>
      <c r="B85" s="23">
        <v>414120</v>
      </c>
      <c r="C85" s="17" t="s">
        <v>83</v>
      </c>
      <c r="D85" s="84">
        <f>SUM(D86)</f>
        <v>0</v>
      </c>
      <c r="E85" s="68">
        <f t="shared" ref="E85:O85" si="25">SUM(E86)</f>
        <v>0</v>
      </c>
      <c r="F85" s="18">
        <f t="shared" si="25"/>
        <v>0</v>
      </c>
      <c r="G85" s="18">
        <f t="shared" si="25"/>
        <v>0</v>
      </c>
      <c r="H85" s="18">
        <f t="shared" si="25"/>
        <v>0</v>
      </c>
      <c r="I85" s="18">
        <f t="shared" si="25"/>
        <v>0</v>
      </c>
      <c r="J85" s="18">
        <f t="shared" si="25"/>
        <v>0</v>
      </c>
      <c r="K85" s="18">
        <f t="shared" si="25"/>
        <v>0</v>
      </c>
      <c r="L85" s="18">
        <f t="shared" si="25"/>
        <v>0</v>
      </c>
      <c r="M85" s="18">
        <f t="shared" si="25"/>
        <v>0</v>
      </c>
      <c r="N85" s="18">
        <f t="shared" si="25"/>
        <v>0</v>
      </c>
      <c r="O85" s="48">
        <f t="shared" si="25"/>
        <v>0</v>
      </c>
      <c r="P85" s="65">
        <f t="shared" si="2"/>
        <v>0</v>
      </c>
      <c r="Q85" s="48">
        <f>SUM(Q86)</f>
        <v>0</v>
      </c>
      <c r="R85" s="48">
        <f>SUM(R86)</f>
        <v>0</v>
      </c>
      <c r="S85" s="65">
        <f t="shared" si="3"/>
        <v>0</v>
      </c>
    </row>
    <row r="86" spans="1:19">
      <c r="A86" s="177"/>
      <c r="B86" s="23">
        <v>414121</v>
      </c>
      <c r="C86" s="17" t="s">
        <v>83</v>
      </c>
      <c r="D86" s="85"/>
      <c r="E86" s="69"/>
      <c r="F86" s="19"/>
      <c r="G86" s="19"/>
      <c r="H86" s="19"/>
      <c r="I86" s="19"/>
      <c r="J86" s="19"/>
      <c r="K86" s="19"/>
      <c r="L86" s="19"/>
      <c r="M86" s="19"/>
      <c r="N86" s="19"/>
      <c r="O86" s="49"/>
      <c r="P86" s="65">
        <f t="shared" si="2"/>
        <v>0</v>
      </c>
      <c r="Q86" s="49"/>
      <c r="R86" s="49"/>
      <c r="S86" s="65">
        <f t="shared" si="3"/>
        <v>0</v>
      </c>
    </row>
    <row r="87" spans="1:19">
      <c r="A87" s="176"/>
      <c r="B87" s="12">
        <v>414300</v>
      </c>
      <c r="C87" s="13" t="s">
        <v>84</v>
      </c>
      <c r="D87" s="83">
        <f>SUM(D88)</f>
        <v>0</v>
      </c>
      <c r="E87" s="67">
        <f t="shared" ref="E87:O87" si="26">SUM(E88)</f>
        <v>0</v>
      </c>
      <c r="F87" s="14">
        <f t="shared" si="26"/>
        <v>0</v>
      </c>
      <c r="G87" s="14">
        <f t="shared" si="26"/>
        <v>0</v>
      </c>
      <c r="H87" s="14">
        <f t="shared" si="26"/>
        <v>0</v>
      </c>
      <c r="I87" s="14">
        <f t="shared" si="26"/>
        <v>0</v>
      </c>
      <c r="J87" s="14">
        <f t="shared" si="26"/>
        <v>0</v>
      </c>
      <c r="K87" s="14">
        <f t="shared" si="26"/>
        <v>0</v>
      </c>
      <c r="L87" s="14">
        <f t="shared" si="26"/>
        <v>0</v>
      </c>
      <c r="M87" s="14">
        <f t="shared" si="26"/>
        <v>0</v>
      </c>
      <c r="N87" s="14">
        <f t="shared" si="26"/>
        <v>0</v>
      </c>
      <c r="O87" s="47">
        <f t="shared" si="26"/>
        <v>0</v>
      </c>
      <c r="P87" s="65">
        <f t="shared" si="2"/>
        <v>0</v>
      </c>
      <c r="Q87" s="47">
        <f>SUM(Q88)</f>
        <v>0</v>
      </c>
      <c r="R87" s="47">
        <f>SUM(R88)</f>
        <v>0</v>
      </c>
      <c r="S87" s="65">
        <f t="shared" si="3"/>
        <v>0</v>
      </c>
    </row>
    <row r="88" spans="1:19">
      <c r="A88" s="177"/>
      <c r="B88" s="16">
        <v>414310</v>
      </c>
      <c r="C88" s="17" t="s">
        <v>84</v>
      </c>
      <c r="D88" s="84">
        <f>SUM(D89:D91)</f>
        <v>0</v>
      </c>
      <c r="E88" s="68">
        <f t="shared" ref="E88:O88" si="27">SUM(E89:E91)</f>
        <v>0</v>
      </c>
      <c r="F88" s="18">
        <f t="shared" si="27"/>
        <v>0</v>
      </c>
      <c r="G88" s="18">
        <f t="shared" si="27"/>
        <v>0</v>
      </c>
      <c r="H88" s="18">
        <f t="shared" si="27"/>
        <v>0</v>
      </c>
      <c r="I88" s="18">
        <f t="shared" si="27"/>
        <v>0</v>
      </c>
      <c r="J88" s="18">
        <f t="shared" si="27"/>
        <v>0</v>
      </c>
      <c r="K88" s="18">
        <f t="shared" si="27"/>
        <v>0</v>
      </c>
      <c r="L88" s="18">
        <f t="shared" si="27"/>
        <v>0</v>
      </c>
      <c r="M88" s="18">
        <f t="shared" si="27"/>
        <v>0</v>
      </c>
      <c r="N88" s="18">
        <f t="shared" si="27"/>
        <v>0</v>
      </c>
      <c r="O88" s="48">
        <f t="shared" si="27"/>
        <v>0</v>
      </c>
      <c r="P88" s="65">
        <f t="shared" si="2"/>
        <v>0</v>
      </c>
      <c r="Q88" s="48">
        <f>SUM(Q89:Q91)</f>
        <v>0</v>
      </c>
      <c r="R88" s="48">
        <f>SUM(R89:R91)</f>
        <v>0</v>
      </c>
      <c r="S88" s="65">
        <f t="shared" si="3"/>
        <v>0</v>
      </c>
    </row>
    <row r="89" spans="1:19" ht="38.25">
      <c r="A89" s="177"/>
      <c r="B89" s="16">
        <v>414311</v>
      </c>
      <c r="C89" s="17" t="s">
        <v>587</v>
      </c>
      <c r="D89" s="85"/>
      <c r="E89" s="69"/>
      <c r="F89" s="19"/>
      <c r="G89" s="19"/>
      <c r="H89" s="19"/>
      <c r="I89" s="19"/>
      <c r="J89" s="19"/>
      <c r="K89" s="19"/>
      <c r="L89" s="19"/>
      <c r="M89" s="19"/>
      <c r="N89" s="19"/>
      <c r="O89" s="49"/>
      <c r="P89" s="65">
        <f t="shared" si="2"/>
        <v>0</v>
      </c>
      <c r="Q89" s="49"/>
      <c r="R89" s="49"/>
      <c r="S89" s="65">
        <f t="shared" si="3"/>
        <v>0</v>
      </c>
    </row>
    <row r="90" spans="1:19" ht="38.25">
      <c r="A90" s="177"/>
      <c r="B90" s="16">
        <v>414312</v>
      </c>
      <c r="C90" s="17" t="s">
        <v>85</v>
      </c>
      <c r="D90" s="85"/>
      <c r="E90" s="69"/>
      <c r="F90" s="19"/>
      <c r="G90" s="19"/>
      <c r="H90" s="19"/>
      <c r="I90" s="19"/>
      <c r="J90" s="19"/>
      <c r="K90" s="19"/>
      <c r="L90" s="19"/>
      <c r="M90" s="19"/>
      <c r="N90" s="19"/>
      <c r="O90" s="49"/>
      <c r="P90" s="65">
        <f t="shared" si="2"/>
        <v>0</v>
      </c>
      <c r="Q90" s="49"/>
      <c r="R90" s="49"/>
      <c r="S90" s="65">
        <f t="shared" si="3"/>
        <v>0</v>
      </c>
    </row>
    <row r="91" spans="1:19" ht="38.25">
      <c r="A91" s="177"/>
      <c r="B91" s="16">
        <v>414314</v>
      </c>
      <c r="C91" s="17" t="s">
        <v>86</v>
      </c>
      <c r="D91" s="85"/>
      <c r="E91" s="71"/>
      <c r="F91" s="24"/>
      <c r="G91" s="19"/>
      <c r="H91" s="24"/>
      <c r="I91" s="24"/>
      <c r="J91" s="24"/>
      <c r="K91" s="24"/>
      <c r="L91" s="24"/>
      <c r="M91" s="24"/>
      <c r="N91" s="24"/>
      <c r="O91" s="52"/>
      <c r="P91" s="65">
        <f t="shared" si="2"/>
        <v>0</v>
      </c>
      <c r="Q91" s="52"/>
      <c r="R91" s="52"/>
      <c r="S91" s="65">
        <f t="shared" si="3"/>
        <v>0</v>
      </c>
    </row>
    <row r="92" spans="1:19" ht="51">
      <c r="A92" s="176"/>
      <c r="B92" s="12">
        <v>414400</v>
      </c>
      <c r="C92" s="13" t="s">
        <v>87</v>
      </c>
      <c r="D92" s="83">
        <f t="shared" ref="D92:R92" si="28">SUM(D93)</f>
        <v>0</v>
      </c>
      <c r="E92" s="67">
        <f t="shared" si="28"/>
        <v>0</v>
      </c>
      <c r="F92" s="14">
        <f t="shared" si="28"/>
        <v>0</v>
      </c>
      <c r="G92" s="14">
        <f t="shared" si="28"/>
        <v>0</v>
      </c>
      <c r="H92" s="14">
        <f t="shared" si="28"/>
        <v>0</v>
      </c>
      <c r="I92" s="14">
        <f t="shared" si="28"/>
        <v>0</v>
      </c>
      <c r="J92" s="14">
        <f t="shared" si="28"/>
        <v>0</v>
      </c>
      <c r="K92" s="14">
        <f t="shared" si="28"/>
        <v>0</v>
      </c>
      <c r="L92" s="14">
        <f t="shared" si="28"/>
        <v>0</v>
      </c>
      <c r="M92" s="14">
        <f t="shared" si="28"/>
        <v>0</v>
      </c>
      <c r="N92" s="14">
        <f t="shared" si="28"/>
        <v>0</v>
      </c>
      <c r="O92" s="47">
        <f t="shared" si="28"/>
        <v>0</v>
      </c>
      <c r="P92" s="65">
        <f t="shared" si="2"/>
        <v>0</v>
      </c>
      <c r="Q92" s="47">
        <f t="shared" si="28"/>
        <v>0</v>
      </c>
      <c r="R92" s="47">
        <f t="shared" si="28"/>
        <v>0</v>
      </c>
      <c r="S92" s="65">
        <f t="shared" si="3"/>
        <v>0</v>
      </c>
    </row>
    <row r="93" spans="1:19" ht="51">
      <c r="A93" s="177"/>
      <c r="B93" s="16">
        <v>414410</v>
      </c>
      <c r="C93" s="17" t="s">
        <v>87</v>
      </c>
      <c r="D93" s="84">
        <f>SUM(D94:D96)</f>
        <v>0</v>
      </c>
      <c r="E93" s="68">
        <f t="shared" ref="E93:O93" si="29">SUM(E94:E96)</f>
        <v>0</v>
      </c>
      <c r="F93" s="18">
        <f t="shared" si="29"/>
        <v>0</v>
      </c>
      <c r="G93" s="18">
        <f t="shared" si="29"/>
        <v>0</v>
      </c>
      <c r="H93" s="18">
        <f t="shared" si="29"/>
        <v>0</v>
      </c>
      <c r="I93" s="18">
        <f t="shared" si="29"/>
        <v>0</v>
      </c>
      <c r="J93" s="18">
        <f t="shared" si="29"/>
        <v>0</v>
      </c>
      <c r="K93" s="18">
        <f t="shared" si="29"/>
        <v>0</v>
      </c>
      <c r="L93" s="18">
        <f t="shared" si="29"/>
        <v>0</v>
      </c>
      <c r="M93" s="18">
        <f t="shared" si="29"/>
        <v>0</v>
      </c>
      <c r="N93" s="18">
        <f t="shared" si="29"/>
        <v>0</v>
      </c>
      <c r="O93" s="48">
        <f t="shared" si="29"/>
        <v>0</v>
      </c>
      <c r="P93" s="65">
        <f t="shared" si="2"/>
        <v>0</v>
      </c>
      <c r="Q93" s="48">
        <f>SUM(Q94:Q96)</f>
        <v>0</v>
      </c>
      <c r="R93" s="48">
        <f>SUM(R94:R96)</f>
        <v>0</v>
      </c>
      <c r="S93" s="65">
        <f t="shared" si="3"/>
        <v>0</v>
      </c>
    </row>
    <row r="94" spans="1:19" ht="38.25">
      <c r="A94" s="177"/>
      <c r="B94" s="16">
        <v>414411</v>
      </c>
      <c r="C94" s="17" t="s">
        <v>88</v>
      </c>
      <c r="D94" s="85"/>
      <c r="E94" s="71"/>
      <c r="F94" s="24"/>
      <c r="G94" s="19"/>
      <c r="H94" s="24"/>
      <c r="I94" s="24"/>
      <c r="J94" s="24"/>
      <c r="K94" s="24"/>
      <c r="L94" s="24"/>
      <c r="M94" s="24"/>
      <c r="N94" s="24"/>
      <c r="O94" s="52"/>
      <c r="P94" s="65">
        <f t="shared" si="2"/>
        <v>0</v>
      </c>
      <c r="Q94" s="52"/>
      <c r="R94" s="52"/>
      <c r="S94" s="65">
        <f t="shared" si="3"/>
        <v>0</v>
      </c>
    </row>
    <row r="95" spans="1:19" ht="25.5">
      <c r="A95" s="177"/>
      <c r="B95" s="16">
        <v>414412</v>
      </c>
      <c r="C95" s="17" t="s">
        <v>615</v>
      </c>
      <c r="D95" s="87"/>
      <c r="E95" s="71"/>
      <c r="F95" s="24"/>
      <c r="G95" s="24"/>
      <c r="H95" s="24"/>
      <c r="I95" s="24"/>
      <c r="J95" s="24"/>
      <c r="K95" s="24"/>
      <c r="L95" s="24"/>
      <c r="M95" s="24"/>
      <c r="N95" s="24"/>
      <c r="O95" s="52"/>
      <c r="P95" s="65">
        <f t="shared" si="2"/>
        <v>0</v>
      </c>
      <c r="Q95" s="52"/>
      <c r="R95" s="52"/>
      <c r="S95" s="65">
        <f t="shared" si="3"/>
        <v>0</v>
      </c>
    </row>
    <row r="96" spans="1:19" ht="25.5">
      <c r="A96" s="177"/>
      <c r="B96" s="16">
        <v>414419</v>
      </c>
      <c r="C96" s="17" t="s">
        <v>616</v>
      </c>
      <c r="D96" s="87"/>
      <c r="E96" s="71"/>
      <c r="F96" s="24"/>
      <c r="G96" s="24"/>
      <c r="H96" s="24"/>
      <c r="I96" s="24"/>
      <c r="J96" s="24"/>
      <c r="K96" s="24"/>
      <c r="L96" s="24"/>
      <c r="M96" s="24"/>
      <c r="N96" s="24"/>
      <c r="O96" s="52"/>
      <c r="P96" s="65">
        <f t="shared" si="2"/>
        <v>0</v>
      </c>
      <c r="Q96" s="52"/>
      <c r="R96" s="52"/>
      <c r="S96" s="65">
        <f t="shared" si="3"/>
        <v>0</v>
      </c>
    </row>
    <row r="97" spans="1:19" ht="25.5">
      <c r="A97" s="177"/>
      <c r="B97" s="12">
        <v>415000</v>
      </c>
      <c r="C97" s="21" t="s">
        <v>89</v>
      </c>
      <c r="D97" s="88">
        <f>SUM(D98)</f>
        <v>0</v>
      </c>
      <c r="E97" s="72">
        <f t="shared" ref="E97:O98" si="30">SUM(E98)</f>
        <v>0</v>
      </c>
      <c r="F97" s="25">
        <f t="shared" si="30"/>
        <v>0</v>
      </c>
      <c r="G97" s="25">
        <f t="shared" si="30"/>
        <v>0</v>
      </c>
      <c r="H97" s="25">
        <f t="shared" si="30"/>
        <v>0</v>
      </c>
      <c r="I97" s="25">
        <f t="shared" si="30"/>
        <v>0</v>
      </c>
      <c r="J97" s="25">
        <f t="shared" si="30"/>
        <v>0</v>
      </c>
      <c r="K97" s="25">
        <f t="shared" si="30"/>
        <v>0</v>
      </c>
      <c r="L97" s="25">
        <f t="shared" si="30"/>
        <v>0</v>
      </c>
      <c r="M97" s="25">
        <f t="shared" si="30"/>
        <v>0</v>
      </c>
      <c r="N97" s="25">
        <f t="shared" si="30"/>
        <v>0</v>
      </c>
      <c r="O97" s="53">
        <f t="shared" si="30"/>
        <v>0</v>
      </c>
      <c r="P97" s="65">
        <f t="shared" si="2"/>
        <v>0</v>
      </c>
      <c r="Q97" s="53">
        <f>SUM(Q98)</f>
        <v>0</v>
      </c>
      <c r="R97" s="53">
        <f>SUM(R98)</f>
        <v>0</v>
      </c>
      <c r="S97" s="65">
        <f t="shared" si="3"/>
        <v>0</v>
      </c>
    </row>
    <row r="98" spans="1:19">
      <c r="A98" s="177"/>
      <c r="B98" s="12">
        <v>415100</v>
      </c>
      <c r="C98" s="13" t="s">
        <v>90</v>
      </c>
      <c r="D98" s="88">
        <f>SUM(D99)</f>
        <v>0</v>
      </c>
      <c r="E98" s="72">
        <f t="shared" si="30"/>
        <v>0</v>
      </c>
      <c r="F98" s="25">
        <f t="shared" si="30"/>
        <v>0</v>
      </c>
      <c r="G98" s="25">
        <f t="shared" si="30"/>
        <v>0</v>
      </c>
      <c r="H98" s="25">
        <f t="shared" si="30"/>
        <v>0</v>
      </c>
      <c r="I98" s="25">
        <f t="shared" si="30"/>
        <v>0</v>
      </c>
      <c r="J98" s="25">
        <f t="shared" si="30"/>
        <v>0</v>
      </c>
      <c r="K98" s="25">
        <f t="shared" si="30"/>
        <v>0</v>
      </c>
      <c r="L98" s="25">
        <f t="shared" si="30"/>
        <v>0</v>
      </c>
      <c r="M98" s="25">
        <f t="shared" si="30"/>
        <v>0</v>
      </c>
      <c r="N98" s="25">
        <f t="shared" si="30"/>
        <v>0</v>
      </c>
      <c r="O98" s="53">
        <f t="shared" si="30"/>
        <v>0</v>
      </c>
      <c r="P98" s="65">
        <f t="shared" si="2"/>
        <v>0</v>
      </c>
      <c r="Q98" s="53">
        <f>SUM(Q99)</f>
        <v>0</v>
      </c>
      <c r="R98" s="53">
        <f>SUM(R99)</f>
        <v>0</v>
      </c>
      <c r="S98" s="65">
        <f t="shared" si="3"/>
        <v>0</v>
      </c>
    </row>
    <row r="99" spans="1:19">
      <c r="A99" s="177"/>
      <c r="B99" s="16">
        <v>415110</v>
      </c>
      <c r="C99" s="17" t="s">
        <v>90</v>
      </c>
      <c r="D99" s="86">
        <f>SUM(D100:D101)</f>
        <v>0</v>
      </c>
      <c r="E99" s="70">
        <f t="shared" ref="E99:O99" si="31">SUM(E100:E101)</f>
        <v>0</v>
      </c>
      <c r="F99" s="20">
        <f t="shared" si="31"/>
        <v>0</v>
      </c>
      <c r="G99" s="20">
        <f t="shared" si="31"/>
        <v>0</v>
      </c>
      <c r="H99" s="20">
        <f t="shared" si="31"/>
        <v>0</v>
      </c>
      <c r="I99" s="20">
        <f t="shared" si="31"/>
        <v>0</v>
      </c>
      <c r="J99" s="20">
        <f t="shared" si="31"/>
        <v>0</v>
      </c>
      <c r="K99" s="20">
        <f t="shared" si="31"/>
        <v>0</v>
      </c>
      <c r="L99" s="20">
        <f t="shared" si="31"/>
        <v>0</v>
      </c>
      <c r="M99" s="20">
        <f t="shared" si="31"/>
        <v>0</v>
      </c>
      <c r="N99" s="20">
        <f t="shared" si="31"/>
        <v>0</v>
      </c>
      <c r="O99" s="50">
        <f t="shared" si="31"/>
        <v>0</v>
      </c>
      <c r="P99" s="65">
        <f t="shared" si="2"/>
        <v>0</v>
      </c>
      <c r="Q99" s="50">
        <f>SUM(Q100:Q101)</f>
        <v>0</v>
      </c>
      <c r="R99" s="50">
        <f>SUM(R100:R101)</f>
        <v>0</v>
      </c>
      <c r="S99" s="65">
        <f t="shared" si="3"/>
        <v>0</v>
      </c>
    </row>
    <row r="100" spans="1:19" ht="25.5">
      <c r="A100" s="177"/>
      <c r="B100" s="16">
        <v>415112</v>
      </c>
      <c r="C100" s="17" t="s">
        <v>91</v>
      </c>
      <c r="D100" s="85"/>
      <c r="E100" s="69"/>
      <c r="F100" s="19"/>
      <c r="G100" s="19"/>
      <c r="H100" s="19"/>
      <c r="I100" s="19"/>
      <c r="J100" s="19"/>
      <c r="K100" s="19"/>
      <c r="L100" s="19"/>
      <c r="M100" s="19"/>
      <c r="N100" s="19"/>
      <c r="O100" s="49"/>
      <c r="P100" s="65">
        <f t="shared" ref="P100:P163" si="32">SUM(E100:O100)</f>
        <v>0</v>
      </c>
      <c r="Q100" s="49"/>
      <c r="R100" s="49"/>
      <c r="S100" s="65">
        <f t="shared" ref="S100:S163" si="33">SUM(P100:R100)</f>
        <v>0</v>
      </c>
    </row>
    <row r="101" spans="1:19" ht="25.5">
      <c r="A101" s="177"/>
      <c r="B101" s="16">
        <v>415119</v>
      </c>
      <c r="C101" s="26" t="s">
        <v>92</v>
      </c>
      <c r="D101" s="85"/>
      <c r="E101" s="69"/>
      <c r="F101" s="19"/>
      <c r="G101" s="19"/>
      <c r="H101" s="19"/>
      <c r="I101" s="19"/>
      <c r="J101" s="19"/>
      <c r="K101" s="19"/>
      <c r="L101" s="19"/>
      <c r="M101" s="19"/>
      <c r="N101" s="19"/>
      <c r="O101" s="49"/>
      <c r="P101" s="65">
        <f t="shared" si="32"/>
        <v>0</v>
      </c>
      <c r="Q101" s="49"/>
      <c r="R101" s="49"/>
      <c r="S101" s="65">
        <f t="shared" si="33"/>
        <v>0</v>
      </c>
    </row>
    <row r="102" spans="1:19" ht="25.5">
      <c r="A102" s="176"/>
      <c r="B102" s="12">
        <v>416000</v>
      </c>
      <c r="C102" s="21" t="s">
        <v>93</v>
      </c>
      <c r="D102" s="83">
        <f>SUM(D103)</f>
        <v>0</v>
      </c>
      <c r="E102" s="67">
        <f t="shared" ref="E102:O102" si="34">SUM(E103)</f>
        <v>0</v>
      </c>
      <c r="F102" s="14">
        <f t="shared" si="34"/>
        <v>0</v>
      </c>
      <c r="G102" s="14">
        <f t="shared" si="34"/>
        <v>0</v>
      </c>
      <c r="H102" s="14">
        <f t="shared" si="34"/>
        <v>0</v>
      </c>
      <c r="I102" s="14">
        <f t="shared" si="34"/>
        <v>0</v>
      </c>
      <c r="J102" s="14">
        <f t="shared" si="34"/>
        <v>0</v>
      </c>
      <c r="K102" s="14">
        <f t="shared" si="34"/>
        <v>0</v>
      </c>
      <c r="L102" s="14">
        <f t="shared" si="34"/>
        <v>0</v>
      </c>
      <c r="M102" s="14">
        <f t="shared" si="34"/>
        <v>0</v>
      </c>
      <c r="N102" s="14">
        <f t="shared" si="34"/>
        <v>0</v>
      </c>
      <c r="O102" s="47">
        <f t="shared" si="34"/>
        <v>0</v>
      </c>
      <c r="P102" s="65">
        <f t="shared" si="32"/>
        <v>0</v>
      </c>
      <c r="Q102" s="47">
        <f>SUM(Q103)</f>
        <v>0</v>
      </c>
      <c r="R102" s="47">
        <f>SUM(R103)</f>
        <v>0</v>
      </c>
      <c r="S102" s="65">
        <f t="shared" si="33"/>
        <v>0</v>
      </c>
    </row>
    <row r="103" spans="1:19" ht="25.5">
      <c r="A103" s="176"/>
      <c r="B103" s="12">
        <v>416100</v>
      </c>
      <c r="C103" s="13" t="s">
        <v>94</v>
      </c>
      <c r="D103" s="83">
        <f>SUM(D104,D108,D110)</f>
        <v>0</v>
      </c>
      <c r="E103" s="67">
        <f t="shared" ref="E103:O103" si="35">SUM(E104,E108,E110)</f>
        <v>0</v>
      </c>
      <c r="F103" s="14">
        <f t="shared" si="35"/>
        <v>0</v>
      </c>
      <c r="G103" s="14">
        <f t="shared" si="35"/>
        <v>0</v>
      </c>
      <c r="H103" s="14">
        <f t="shared" si="35"/>
        <v>0</v>
      </c>
      <c r="I103" s="14">
        <f t="shared" si="35"/>
        <v>0</v>
      </c>
      <c r="J103" s="14">
        <f t="shared" si="35"/>
        <v>0</v>
      </c>
      <c r="K103" s="14">
        <f t="shared" si="35"/>
        <v>0</v>
      </c>
      <c r="L103" s="14">
        <f t="shared" si="35"/>
        <v>0</v>
      </c>
      <c r="M103" s="14">
        <f t="shared" si="35"/>
        <v>0</v>
      </c>
      <c r="N103" s="14">
        <f t="shared" si="35"/>
        <v>0</v>
      </c>
      <c r="O103" s="47">
        <f t="shared" si="35"/>
        <v>0</v>
      </c>
      <c r="P103" s="65">
        <f t="shared" si="32"/>
        <v>0</v>
      </c>
      <c r="Q103" s="47">
        <f>SUM(Q104,Q108,Q110)</f>
        <v>0</v>
      </c>
      <c r="R103" s="47">
        <f>SUM(R104,R108,R110)</f>
        <v>0</v>
      </c>
      <c r="S103" s="65">
        <f t="shared" si="33"/>
        <v>0</v>
      </c>
    </row>
    <row r="104" spans="1:19">
      <c r="A104" s="177"/>
      <c r="B104" s="16">
        <v>416110</v>
      </c>
      <c r="C104" s="17" t="s">
        <v>95</v>
      </c>
      <c r="D104" s="84">
        <f>SUM(D105:D107)</f>
        <v>0</v>
      </c>
      <c r="E104" s="68">
        <f t="shared" ref="E104:O104" si="36">SUM(E105:E107)</f>
        <v>0</v>
      </c>
      <c r="F104" s="18">
        <f t="shared" si="36"/>
        <v>0</v>
      </c>
      <c r="G104" s="18">
        <f t="shared" si="36"/>
        <v>0</v>
      </c>
      <c r="H104" s="18">
        <f t="shared" si="36"/>
        <v>0</v>
      </c>
      <c r="I104" s="18">
        <f t="shared" si="36"/>
        <v>0</v>
      </c>
      <c r="J104" s="18">
        <f t="shared" si="36"/>
        <v>0</v>
      </c>
      <c r="K104" s="18">
        <f t="shared" si="36"/>
        <v>0</v>
      </c>
      <c r="L104" s="18">
        <f t="shared" si="36"/>
        <v>0</v>
      </c>
      <c r="M104" s="18">
        <f t="shared" si="36"/>
        <v>0</v>
      </c>
      <c r="N104" s="18">
        <f t="shared" si="36"/>
        <v>0</v>
      </c>
      <c r="O104" s="48">
        <f t="shared" si="36"/>
        <v>0</v>
      </c>
      <c r="P104" s="65">
        <f t="shared" si="32"/>
        <v>0</v>
      </c>
      <c r="Q104" s="48">
        <f>SUM(Q105:Q107)</f>
        <v>0</v>
      </c>
      <c r="R104" s="48">
        <f>SUM(R105:R107)</f>
        <v>0</v>
      </c>
      <c r="S104" s="65">
        <f t="shared" si="33"/>
        <v>0</v>
      </c>
    </row>
    <row r="105" spans="1:19">
      <c r="A105" s="177"/>
      <c r="B105" s="16">
        <v>416111</v>
      </c>
      <c r="C105" s="17" t="s">
        <v>617</v>
      </c>
      <c r="D105" s="85"/>
      <c r="E105" s="69"/>
      <c r="F105" s="22"/>
      <c r="G105" s="22"/>
      <c r="H105" s="22"/>
      <c r="I105" s="22"/>
      <c r="J105" s="22"/>
      <c r="K105" s="22"/>
      <c r="L105" s="22"/>
      <c r="M105" s="22"/>
      <c r="N105" s="22"/>
      <c r="O105" s="51"/>
      <c r="P105" s="65">
        <f t="shared" si="32"/>
        <v>0</v>
      </c>
      <c r="Q105" s="51"/>
      <c r="R105" s="51"/>
      <c r="S105" s="65">
        <f t="shared" si="33"/>
        <v>0</v>
      </c>
    </row>
    <row r="106" spans="1:19" ht="25.5">
      <c r="A106" s="177"/>
      <c r="B106" s="16">
        <v>416112</v>
      </c>
      <c r="C106" s="26" t="s">
        <v>96</v>
      </c>
      <c r="D106" s="85"/>
      <c r="E106" s="69"/>
      <c r="F106" s="19"/>
      <c r="G106" s="19"/>
      <c r="H106" s="19"/>
      <c r="I106" s="19"/>
      <c r="J106" s="19"/>
      <c r="K106" s="19"/>
      <c r="L106" s="19"/>
      <c r="M106" s="19"/>
      <c r="N106" s="19"/>
      <c r="O106" s="49"/>
      <c r="P106" s="65">
        <f t="shared" si="32"/>
        <v>0</v>
      </c>
      <c r="Q106" s="49"/>
      <c r="R106" s="49"/>
      <c r="S106" s="65">
        <f t="shared" si="33"/>
        <v>0</v>
      </c>
    </row>
    <row r="107" spans="1:19">
      <c r="A107" s="177"/>
      <c r="B107" s="16">
        <v>416119</v>
      </c>
      <c r="C107" s="26" t="s">
        <v>97</v>
      </c>
      <c r="D107" s="85"/>
      <c r="E107" s="69"/>
      <c r="F107" s="19"/>
      <c r="G107" s="19"/>
      <c r="H107" s="19"/>
      <c r="I107" s="19"/>
      <c r="J107" s="19"/>
      <c r="K107" s="19"/>
      <c r="L107" s="19"/>
      <c r="M107" s="19"/>
      <c r="N107" s="19"/>
      <c r="O107" s="49"/>
      <c r="P107" s="65">
        <f t="shared" si="32"/>
        <v>0</v>
      </c>
      <c r="Q107" s="49"/>
      <c r="R107" s="49"/>
      <c r="S107" s="65">
        <f t="shared" si="33"/>
        <v>0</v>
      </c>
    </row>
    <row r="108" spans="1:19">
      <c r="A108" s="177"/>
      <c r="B108" s="16">
        <v>416120</v>
      </c>
      <c r="C108" s="17" t="s">
        <v>98</v>
      </c>
      <c r="D108" s="84">
        <f>SUM(D109)</f>
        <v>0</v>
      </c>
      <c r="E108" s="68">
        <f t="shared" ref="E108:O108" si="37">SUM(E109)</f>
        <v>0</v>
      </c>
      <c r="F108" s="18">
        <f t="shared" si="37"/>
        <v>0</v>
      </c>
      <c r="G108" s="18">
        <f t="shared" si="37"/>
        <v>0</v>
      </c>
      <c r="H108" s="18">
        <f t="shared" si="37"/>
        <v>0</v>
      </c>
      <c r="I108" s="18">
        <f t="shared" si="37"/>
        <v>0</v>
      </c>
      <c r="J108" s="18">
        <f t="shared" si="37"/>
        <v>0</v>
      </c>
      <c r="K108" s="18">
        <f t="shared" si="37"/>
        <v>0</v>
      </c>
      <c r="L108" s="18">
        <f t="shared" si="37"/>
        <v>0</v>
      </c>
      <c r="M108" s="18">
        <f t="shared" si="37"/>
        <v>0</v>
      </c>
      <c r="N108" s="18">
        <f t="shared" si="37"/>
        <v>0</v>
      </c>
      <c r="O108" s="48">
        <f t="shared" si="37"/>
        <v>0</v>
      </c>
      <c r="P108" s="65">
        <f t="shared" si="32"/>
        <v>0</v>
      </c>
      <c r="Q108" s="48">
        <f>SUM(Q109)</f>
        <v>0</v>
      </c>
      <c r="R108" s="48">
        <f>SUM(R109)</f>
        <v>0</v>
      </c>
      <c r="S108" s="65">
        <f t="shared" si="33"/>
        <v>0</v>
      </c>
    </row>
    <row r="109" spans="1:19">
      <c r="A109" s="177"/>
      <c r="B109" s="16">
        <v>416121</v>
      </c>
      <c r="C109" s="17" t="s">
        <v>99</v>
      </c>
      <c r="D109" s="85"/>
      <c r="E109" s="69"/>
      <c r="F109" s="19"/>
      <c r="G109" s="19"/>
      <c r="H109" s="19"/>
      <c r="I109" s="19"/>
      <c r="J109" s="19"/>
      <c r="K109" s="19"/>
      <c r="L109" s="19"/>
      <c r="M109" s="19"/>
      <c r="N109" s="19"/>
      <c r="O109" s="49"/>
      <c r="P109" s="65">
        <f t="shared" si="32"/>
        <v>0</v>
      </c>
      <c r="Q109" s="49"/>
      <c r="R109" s="49"/>
      <c r="S109" s="65">
        <f t="shared" si="33"/>
        <v>0</v>
      </c>
    </row>
    <row r="110" spans="1:19" ht="25.5">
      <c r="A110" s="177"/>
      <c r="B110" s="16">
        <v>416130</v>
      </c>
      <c r="C110" s="17" t="s">
        <v>100</v>
      </c>
      <c r="D110" s="84">
        <f>SUM(D111)</f>
        <v>0</v>
      </c>
      <c r="E110" s="68">
        <f t="shared" ref="E110:O110" si="38">SUM(E111)</f>
        <v>0</v>
      </c>
      <c r="F110" s="18">
        <f t="shared" si="38"/>
        <v>0</v>
      </c>
      <c r="G110" s="18">
        <f t="shared" si="38"/>
        <v>0</v>
      </c>
      <c r="H110" s="18">
        <f t="shared" si="38"/>
        <v>0</v>
      </c>
      <c r="I110" s="18">
        <f t="shared" si="38"/>
        <v>0</v>
      </c>
      <c r="J110" s="18">
        <f t="shared" si="38"/>
        <v>0</v>
      </c>
      <c r="K110" s="18">
        <f t="shared" si="38"/>
        <v>0</v>
      </c>
      <c r="L110" s="18">
        <f t="shared" si="38"/>
        <v>0</v>
      </c>
      <c r="M110" s="18">
        <f t="shared" si="38"/>
        <v>0</v>
      </c>
      <c r="N110" s="18">
        <f t="shared" si="38"/>
        <v>0</v>
      </c>
      <c r="O110" s="48">
        <f t="shared" si="38"/>
        <v>0</v>
      </c>
      <c r="P110" s="65">
        <f t="shared" si="32"/>
        <v>0</v>
      </c>
      <c r="Q110" s="48">
        <f>SUM(Q111)</f>
        <v>0</v>
      </c>
      <c r="R110" s="48">
        <f>SUM(R111)</f>
        <v>0</v>
      </c>
      <c r="S110" s="65">
        <f t="shared" si="33"/>
        <v>0</v>
      </c>
    </row>
    <row r="111" spans="1:19" ht="25.5">
      <c r="A111" s="177"/>
      <c r="B111" s="16">
        <v>416132</v>
      </c>
      <c r="C111" s="17" t="s">
        <v>101</v>
      </c>
      <c r="D111" s="85"/>
      <c r="E111" s="69"/>
      <c r="F111" s="19"/>
      <c r="G111" s="19"/>
      <c r="H111" s="19"/>
      <c r="I111" s="19"/>
      <c r="J111" s="19"/>
      <c r="K111" s="19"/>
      <c r="L111" s="19"/>
      <c r="M111" s="19"/>
      <c r="N111" s="19"/>
      <c r="O111" s="49"/>
      <c r="P111" s="65">
        <f t="shared" si="32"/>
        <v>0</v>
      </c>
      <c r="Q111" s="49"/>
      <c r="R111" s="49"/>
      <c r="S111" s="65">
        <f t="shared" si="33"/>
        <v>0</v>
      </c>
    </row>
    <row r="112" spans="1:19">
      <c r="A112" s="176"/>
      <c r="B112" s="12">
        <v>417000</v>
      </c>
      <c r="C112" s="21" t="s">
        <v>102</v>
      </c>
      <c r="D112" s="83">
        <f t="shared" ref="D112:R114" si="39">SUM(D113)</f>
        <v>0</v>
      </c>
      <c r="E112" s="67">
        <f t="shared" si="39"/>
        <v>0</v>
      </c>
      <c r="F112" s="14">
        <f t="shared" si="39"/>
        <v>0</v>
      </c>
      <c r="G112" s="14">
        <f t="shared" si="39"/>
        <v>0</v>
      </c>
      <c r="H112" s="14">
        <f t="shared" si="39"/>
        <v>0</v>
      </c>
      <c r="I112" s="14">
        <f t="shared" si="39"/>
        <v>0</v>
      </c>
      <c r="J112" s="14">
        <f t="shared" si="39"/>
        <v>0</v>
      </c>
      <c r="K112" s="14">
        <f t="shared" si="39"/>
        <v>0</v>
      </c>
      <c r="L112" s="14">
        <f t="shared" si="39"/>
        <v>0</v>
      </c>
      <c r="M112" s="14">
        <f t="shared" si="39"/>
        <v>0</v>
      </c>
      <c r="N112" s="14">
        <f t="shared" si="39"/>
        <v>0</v>
      </c>
      <c r="O112" s="47">
        <f t="shared" si="39"/>
        <v>0</v>
      </c>
      <c r="P112" s="65">
        <f t="shared" si="32"/>
        <v>0</v>
      </c>
      <c r="Q112" s="47">
        <f t="shared" si="39"/>
        <v>0</v>
      </c>
      <c r="R112" s="47">
        <f t="shared" si="39"/>
        <v>0</v>
      </c>
      <c r="S112" s="65">
        <f t="shared" si="33"/>
        <v>0</v>
      </c>
    </row>
    <row r="113" spans="1:19">
      <c r="A113" s="176"/>
      <c r="B113" s="12">
        <v>417100</v>
      </c>
      <c r="C113" s="13" t="s">
        <v>103</v>
      </c>
      <c r="D113" s="83">
        <f t="shared" si="39"/>
        <v>0</v>
      </c>
      <c r="E113" s="67">
        <f t="shared" si="39"/>
        <v>0</v>
      </c>
      <c r="F113" s="14">
        <f t="shared" si="39"/>
        <v>0</v>
      </c>
      <c r="G113" s="14">
        <f t="shared" si="39"/>
        <v>0</v>
      </c>
      <c r="H113" s="14">
        <f t="shared" si="39"/>
        <v>0</v>
      </c>
      <c r="I113" s="14">
        <f t="shared" si="39"/>
        <v>0</v>
      </c>
      <c r="J113" s="14">
        <f t="shared" si="39"/>
        <v>0</v>
      </c>
      <c r="K113" s="14">
        <f t="shared" si="39"/>
        <v>0</v>
      </c>
      <c r="L113" s="14">
        <f t="shared" si="39"/>
        <v>0</v>
      </c>
      <c r="M113" s="14">
        <f t="shared" si="39"/>
        <v>0</v>
      </c>
      <c r="N113" s="14">
        <f t="shared" si="39"/>
        <v>0</v>
      </c>
      <c r="O113" s="47">
        <f t="shared" si="39"/>
        <v>0</v>
      </c>
      <c r="P113" s="65">
        <f t="shared" si="32"/>
        <v>0</v>
      </c>
      <c r="Q113" s="47">
        <f t="shared" si="39"/>
        <v>0</v>
      </c>
      <c r="R113" s="47">
        <f t="shared" si="39"/>
        <v>0</v>
      </c>
      <c r="S113" s="65">
        <f t="shared" si="33"/>
        <v>0</v>
      </c>
    </row>
    <row r="114" spans="1:19" ht="25.5">
      <c r="A114" s="177"/>
      <c r="B114" s="16">
        <v>417110</v>
      </c>
      <c r="C114" s="17" t="s">
        <v>104</v>
      </c>
      <c r="D114" s="84">
        <f t="shared" si="39"/>
        <v>0</v>
      </c>
      <c r="E114" s="68">
        <f t="shared" si="39"/>
        <v>0</v>
      </c>
      <c r="F114" s="18">
        <f t="shared" si="39"/>
        <v>0</v>
      </c>
      <c r="G114" s="18">
        <f t="shared" si="39"/>
        <v>0</v>
      </c>
      <c r="H114" s="18">
        <f t="shared" si="39"/>
        <v>0</v>
      </c>
      <c r="I114" s="18">
        <f t="shared" si="39"/>
        <v>0</v>
      </c>
      <c r="J114" s="18">
        <f t="shared" si="39"/>
        <v>0</v>
      </c>
      <c r="K114" s="18">
        <f t="shared" si="39"/>
        <v>0</v>
      </c>
      <c r="L114" s="18">
        <f t="shared" si="39"/>
        <v>0</v>
      </c>
      <c r="M114" s="18">
        <f t="shared" si="39"/>
        <v>0</v>
      </c>
      <c r="N114" s="18">
        <f t="shared" si="39"/>
        <v>0</v>
      </c>
      <c r="O114" s="48">
        <f t="shared" si="39"/>
        <v>0</v>
      </c>
      <c r="P114" s="65">
        <f t="shared" si="32"/>
        <v>0</v>
      </c>
      <c r="Q114" s="48">
        <f t="shared" si="39"/>
        <v>0</v>
      </c>
      <c r="R114" s="48">
        <f t="shared" si="39"/>
        <v>0</v>
      </c>
      <c r="S114" s="65">
        <f t="shared" si="33"/>
        <v>0</v>
      </c>
    </row>
    <row r="115" spans="1:19">
      <c r="A115" s="177"/>
      <c r="B115" s="16">
        <v>417111</v>
      </c>
      <c r="C115" s="17" t="s">
        <v>618</v>
      </c>
      <c r="D115" s="85"/>
      <c r="E115" s="69"/>
      <c r="F115" s="19"/>
      <c r="G115" s="19"/>
      <c r="H115" s="19"/>
      <c r="I115" s="19"/>
      <c r="J115" s="19"/>
      <c r="K115" s="19"/>
      <c r="L115" s="19"/>
      <c r="M115" s="19"/>
      <c r="N115" s="19"/>
      <c r="O115" s="49"/>
      <c r="P115" s="65">
        <f t="shared" si="32"/>
        <v>0</v>
      </c>
      <c r="Q115" s="49"/>
      <c r="R115" s="49"/>
      <c r="S115" s="65">
        <f t="shared" si="33"/>
        <v>0</v>
      </c>
    </row>
    <row r="116" spans="1:19">
      <c r="A116" s="176"/>
      <c r="B116" s="12">
        <v>421000</v>
      </c>
      <c r="C116" s="21" t="s">
        <v>105</v>
      </c>
      <c r="D116" s="83">
        <f>SUM(D117,D122,D132,D146,D156,D166+D175)</f>
        <v>0</v>
      </c>
      <c r="E116" s="67">
        <f t="shared" ref="E116:O116" si="40">SUM(E117,E122,E132,E146,E156,E166+E175)</f>
        <v>0</v>
      </c>
      <c r="F116" s="14">
        <f t="shared" si="40"/>
        <v>0</v>
      </c>
      <c r="G116" s="14">
        <f t="shared" si="40"/>
        <v>0</v>
      </c>
      <c r="H116" s="14">
        <f t="shared" si="40"/>
        <v>0</v>
      </c>
      <c r="I116" s="14">
        <f t="shared" si="40"/>
        <v>0</v>
      </c>
      <c r="J116" s="14">
        <f t="shared" si="40"/>
        <v>0</v>
      </c>
      <c r="K116" s="14">
        <f t="shared" si="40"/>
        <v>0</v>
      </c>
      <c r="L116" s="14">
        <f t="shared" si="40"/>
        <v>0</v>
      </c>
      <c r="M116" s="14">
        <f t="shared" si="40"/>
        <v>0</v>
      </c>
      <c r="N116" s="14">
        <f t="shared" si="40"/>
        <v>0</v>
      </c>
      <c r="O116" s="47">
        <f t="shared" si="40"/>
        <v>0</v>
      </c>
      <c r="P116" s="65">
        <f t="shared" si="32"/>
        <v>0</v>
      </c>
      <c r="Q116" s="47">
        <f>SUM(Q117,Q122,Q132,Q146,Q156,Q166+Q175)</f>
        <v>0</v>
      </c>
      <c r="R116" s="47">
        <f>SUM(R117,R122,R132,R146,R156,R166+R175)</f>
        <v>0</v>
      </c>
      <c r="S116" s="65">
        <f t="shared" si="33"/>
        <v>0</v>
      </c>
    </row>
    <row r="117" spans="1:19" ht="25.5">
      <c r="A117" s="176"/>
      <c r="B117" s="12">
        <v>421100</v>
      </c>
      <c r="C117" s="13" t="s">
        <v>106</v>
      </c>
      <c r="D117" s="83">
        <f>SUM(D118,D120)</f>
        <v>0</v>
      </c>
      <c r="E117" s="67">
        <f t="shared" ref="E117:O117" si="41">SUM(E118,E120)</f>
        <v>0</v>
      </c>
      <c r="F117" s="14">
        <f t="shared" si="41"/>
        <v>0</v>
      </c>
      <c r="G117" s="14">
        <f t="shared" si="41"/>
        <v>0</v>
      </c>
      <c r="H117" s="14">
        <f t="shared" si="41"/>
        <v>0</v>
      </c>
      <c r="I117" s="14">
        <f t="shared" si="41"/>
        <v>0</v>
      </c>
      <c r="J117" s="14">
        <f t="shared" si="41"/>
        <v>0</v>
      </c>
      <c r="K117" s="14">
        <f t="shared" si="41"/>
        <v>0</v>
      </c>
      <c r="L117" s="14">
        <f t="shared" si="41"/>
        <v>0</v>
      </c>
      <c r="M117" s="14">
        <f t="shared" si="41"/>
        <v>0</v>
      </c>
      <c r="N117" s="14">
        <f t="shared" si="41"/>
        <v>0</v>
      </c>
      <c r="O117" s="47">
        <f t="shared" si="41"/>
        <v>0</v>
      </c>
      <c r="P117" s="65">
        <f t="shared" si="32"/>
        <v>0</v>
      </c>
      <c r="Q117" s="47">
        <f>SUM(Q118,Q120)</f>
        <v>0</v>
      </c>
      <c r="R117" s="47">
        <f>SUM(R118,R120)</f>
        <v>0</v>
      </c>
      <c r="S117" s="65">
        <f t="shared" si="33"/>
        <v>0</v>
      </c>
    </row>
    <row r="118" spans="1:19">
      <c r="A118" s="177"/>
      <c r="B118" s="16">
        <v>421110</v>
      </c>
      <c r="C118" s="17" t="s">
        <v>107</v>
      </c>
      <c r="D118" s="84">
        <f>SUM(D119)</f>
        <v>0</v>
      </c>
      <c r="E118" s="68">
        <f t="shared" ref="E118:O118" si="42">SUM(E119)</f>
        <v>0</v>
      </c>
      <c r="F118" s="18">
        <f t="shared" si="42"/>
        <v>0</v>
      </c>
      <c r="G118" s="18">
        <f t="shared" si="42"/>
        <v>0</v>
      </c>
      <c r="H118" s="18">
        <f t="shared" si="42"/>
        <v>0</v>
      </c>
      <c r="I118" s="18">
        <f t="shared" si="42"/>
        <v>0</v>
      </c>
      <c r="J118" s="18">
        <f t="shared" si="42"/>
        <v>0</v>
      </c>
      <c r="K118" s="18">
        <f t="shared" si="42"/>
        <v>0</v>
      </c>
      <c r="L118" s="18">
        <f t="shared" si="42"/>
        <v>0</v>
      </c>
      <c r="M118" s="18">
        <f t="shared" si="42"/>
        <v>0</v>
      </c>
      <c r="N118" s="18">
        <f t="shared" si="42"/>
        <v>0</v>
      </c>
      <c r="O118" s="48">
        <f t="shared" si="42"/>
        <v>0</v>
      </c>
      <c r="P118" s="65">
        <f t="shared" si="32"/>
        <v>0</v>
      </c>
      <c r="Q118" s="48">
        <f>SUM(Q119)</f>
        <v>0</v>
      </c>
      <c r="R118" s="48">
        <f>SUM(R119)</f>
        <v>0</v>
      </c>
      <c r="S118" s="65">
        <f t="shared" si="33"/>
        <v>0</v>
      </c>
    </row>
    <row r="119" spans="1:19">
      <c r="A119" s="177"/>
      <c r="B119" s="16">
        <v>421111</v>
      </c>
      <c r="C119" s="17" t="s">
        <v>107</v>
      </c>
      <c r="D119" s="85"/>
      <c r="E119" s="69"/>
      <c r="F119" s="19"/>
      <c r="G119" s="19"/>
      <c r="H119" s="19"/>
      <c r="I119" s="19"/>
      <c r="J119" s="19"/>
      <c r="K119" s="19"/>
      <c r="L119" s="19"/>
      <c r="M119" s="19"/>
      <c r="N119" s="19"/>
      <c r="O119" s="49"/>
      <c r="P119" s="65">
        <f t="shared" si="32"/>
        <v>0</v>
      </c>
      <c r="Q119" s="49"/>
      <c r="R119" s="49"/>
      <c r="S119" s="65">
        <f t="shared" si="33"/>
        <v>0</v>
      </c>
    </row>
    <row r="120" spans="1:19">
      <c r="A120" s="177"/>
      <c r="B120" s="16">
        <v>421120</v>
      </c>
      <c r="C120" s="17" t="s">
        <v>108</v>
      </c>
      <c r="D120" s="84">
        <f>SUM(D121)</f>
        <v>0</v>
      </c>
      <c r="E120" s="68">
        <f t="shared" ref="E120:O120" si="43">SUM(E121)</f>
        <v>0</v>
      </c>
      <c r="F120" s="18">
        <f t="shared" si="43"/>
        <v>0</v>
      </c>
      <c r="G120" s="18">
        <f t="shared" si="43"/>
        <v>0</v>
      </c>
      <c r="H120" s="18">
        <f t="shared" si="43"/>
        <v>0</v>
      </c>
      <c r="I120" s="18">
        <f t="shared" si="43"/>
        <v>0</v>
      </c>
      <c r="J120" s="18">
        <f t="shared" si="43"/>
        <v>0</v>
      </c>
      <c r="K120" s="18">
        <f t="shared" si="43"/>
        <v>0</v>
      </c>
      <c r="L120" s="18">
        <f t="shared" si="43"/>
        <v>0</v>
      </c>
      <c r="M120" s="18">
        <f t="shared" si="43"/>
        <v>0</v>
      </c>
      <c r="N120" s="18">
        <f t="shared" si="43"/>
        <v>0</v>
      </c>
      <c r="O120" s="48">
        <f t="shared" si="43"/>
        <v>0</v>
      </c>
      <c r="P120" s="65">
        <f t="shared" si="32"/>
        <v>0</v>
      </c>
      <c r="Q120" s="48">
        <f>SUM(Q121)</f>
        <v>0</v>
      </c>
      <c r="R120" s="48">
        <f>SUM(R121)</f>
        <v>0</v>
      </c>
      <c r="S120" s="65">
        <f t="shared" si="33"/>
        <v>0</v>
      </c>
    </row>
    <row r="121" spans="1:19">
      <c r="A121" s="177"/>
      <c r="B121" s="16">
        <v>421121</v>
      </c>
      <c r="C121" s="17" t="s">
        <v>108</v>
      </c>
      <c r="D121" s="85"/>
      <c r="E121" s="69"/>
      <c r="F121" s="19"/>
      <c r="G121" s="19"/>
      <c r="H121" s="19"/>
      <c r="I121" s="19"/>
      <c r="J121" s="19"/>
      <c r="K121" s="19"/>
      <c r="L121" s="19"/>
      <c r="M121" s="19"/>
      <c r="N121" s="19"/>
      <c r="O121" s="49"/>
      <c r="P121" s="65">
        <f t="shared" si="32"/>
        <v>0</v>
      </c>
      <c r="Q121" s="49"/>
      <c r="R121" s="49"/>
      <c r="S121" s="65">
        <f t="shared" si="33"/>
        <v>0</v>
      </c>
    </row>
    <row r="122" spans="1:19">
      <c r="A122" s="176"/>
      <c r="B122" s="27">
        <v>421200</v>
      </c>
      <c r="C122" s="13" t="s">
        <v>109</v>
      </c>
      <c r="D122" s="83">
        <f>SUM(D123,D126)</f>
        <v>0</v>
      </c>
      <c r="E122" s="67">
        <f t="shared" ref="E122:O122" si="44">SUM(E123,E126)</f>
        <v>0</v>
      </c>
      <c r="F122" s="14">
        <f t="shared" si="44"/>
        <v>0</v>
      </c>
      <c r="G122" s="14">
        <f t="shared" si="44"/>
        <v>0</v>
      </c>
      <c r="H122" s="14">
        <f t="shared" si="44"/>
        <v>0</v>
      </c>
      <c r="I122" s="14">
        <f t="shared" si="44"/>
        <v>0</v>
      </c>
      <c r="J122" s="14">
        <f t="shared" si="44"/>
        <v>0</v>
      </c>
      <c r="K122" s="14">
        <f t="shared" si="44"/>
        <v>0</v>
      </c>
      <c r="L122" s="14">
        <f t="shared" si="44"/>
        <v>0</v>
      </c>
      <c r="M122" s="14">
        <f t="shared" si="44"/>
        <v>0</v>
      </c>
      <c r="N122" s="14">
        <f t="shared" si="44"/>
        <v>0</v>
      </c>
      <c r="O122" s="47">
        <f t="shared" si="44"/>
        <v>0</v>
      </c>
      <c r="P122" s="65">
        <f t="shared" si="32"/>
        <v>0</v>
      </c>
      <c r="Q122" s="47">
        <f>SUM(Q123,Q126)</f>
        <v>0</v>
      </c>
      <c r="R122" s="47">
        <f>SUM(R123,R126)</f>
        <v>0</v>
      </c>
      <c r="S122" s="65">
        <f t="shared" si="33"/>
        <v>0</v>
      </c>
    </row>
    <row r="123" spans="1:19">
      <c r="A123" s="177"/>
      <c r="B123" s="23">
        <v>421210</v>
      </c>
      <c r="C123" s="17" t="s">
        <v>110</v>
      </c>
      <c r="D123" s="84">
        <f>SUM(D124:D125)</f>
        <v>0</v>
      </c>
      <c r="E123" s="68">
        <f t="shared" ref="E123:O123" si="45">SUM(E124:E125)</f>
        <v>0</v>
      </c>
      <c r="F123" s="18">
        <f t="shared" si="45"/>
        <v>0</v>
      </c>
      <c r="G123" s="18">
        <f t="shared" si="45"/>
        <v>0</v>
      </c>
      <c r="H123" s="18">
        <f t="shared" si="45"/>
        <v>0</v>
      </c>
      <c r="I123" s="18">
        <f t="shared" si="45"/>
        <v>0</v>
      </c>
      <c r="J123" s="18">
        <f t="shared" si="45"/>
        <v>0</v>
      </c>
      <c r="K123" s="18">
        <f t="shared" si="45"/>
        <v>0</v>
      </c>
      <c r="L123" s="18">
        <f t="shared" si="45"/>
        <v>0</v>
      </c>
      <c r="M123" s="18">
        <f t="shared" si="45"/>
        <v>0</v>
      </c>
      <c r="N123" s="18">
        <f t="shared" si="45"/>
        <v>0</v>
      </c>
      <c r="O123" s="48">
        <f t="shared" si="45"/>
        <v>0</v>
      </c>
      <c r="P123" s="65">
        <f t="shared" si="32"/>
        <v>0</v>
      </c>
      <c r="Q123" s="48">
        <f>SUM(Q124:Q125)</f>
        <v>0</v>
      </c>
      <c r="R123" s="48">
        <f>SUM(R124:R125)</f>
        <v>0</v>
      </c>
      <c r="S123" s="65">
        <f t="shared" si="33"/>
        <v>0</v>
      </c>
    </row>
    <row r="124" spans="1:19">
      <c r="A124" s="177"/>
      <c r="B124" s="23">
        <v>421211</v>
      </c>
      <c r="C124" s="17" t="s">
        <v>110</v>
      </c>
      <c r="D124" s="89"/>
      <c r="E124" s="73"/>
      <c r="F124" s="28"/>
      <c r="G124" s="28"/>
      <c r="H124" s="28"/>
      <c r="I124" s="28"/>
      <c r="J124" s="28"/>
      <c r="K124" s="28"/>
      <c r="L124" s="28"/>
      <c r="M124" s="28"/>
      <c r="N124" s="28"/>
      <c r="O124" s="54"/>
      <c r="P124" s="65">
        <f t="shared" si="32"/>
        <v>0</v>
      </c>
      <c r="Q124" s="54"/>
      <c r="R124" s="54"/>
      <c r="S124" s="65">
        <f t="shared" si="33"/>
        <v>0</v>
      </c>
    </row>
    <row r="125" spans="1:19" ht="38.25">
      <c r="A125" s="177"/>
      <c r="B125" s="23">
        <v>421211</v>
      </c>
      <c r="C125" s="17" t="s">
        <v>111</v>
      </c>
      <c r="D125" s="85"/>
      <c r="E125" s="69"/>
      <c r="F125" s="19"/>
      <c r="G125" s="19"/>
      <c r="H125" s="19"/>
      <c r="I125" s="19"/>
      <c r="J125" s="19"/>
      <c r="K125" s="19"/>
      <c r="L125" s="19"/>
      <c r="M125" s="19"/>
      <c r="N125" s="19"/>
      <c r="O125" s="49"/>
      <c r="P125" s="65">
        <f t="shared" si="32"/>
        <v>0</v>
      </c>
      <c r="Q125" s="49"/>
      <c r="R125" s="49"/>
      <c r="S125" s="65">
        <f t="shared" si="33"/>
        <v>0</v>
      </c>
    </row>
    <row r="126" spans="1:19">
      <c r="A126" s="177"/>
      <c r="B126" s="23">
        <v>421220</v>
      </c>
      <c r="C126" s="17" t="s">
        <v>112</v>
      </c>
      <c r="D126" s="84">
        <f>SUM(D127:D131)</f>
        <v>0</v>
      </c>
      <c r="E126" s="68">
        <f t="shared" ref="E126:O126" si="46">SUM(E127:E131)</f>
        <v>0</v>
      </c>
      <c r="F126" s="18">
        <f t="shared" si="46"/>
        <v>0</v>
      </c>
      <c r="G126" s="18">
        <f t="shared" si="46"/>
        <v>0</v>
      </c>
      <c r="H126" s="18">
        <f t="shared" si="46"/>
        <v>0</v>
      </c>
      <c r="I126" s="18">
        <f t="shared" si="46"/>
        <v>0</v>
      </c>
      <c r="J126" s="18">
        <f t="shared" si="46"/>
        <v>0</v>
      </c>
      <c r="K126" s="18">
        <f t="shared" si="46"/>
        <v>0</v>
      </c>
      <c r="L126" s="18">
        <f t="shared" si="46"/>
        <v>0</v>
      </c>
      <c r="M126" s="18">
        <f t="shared" si="46"/>
        <v>0</v>
      </c>
      <c r="N126" s="18">
        <f t="shared" si="46"/>
        <v>0</v>
      </c>
      <c r="O126" s="48">
        <f t="shared" si="46"/>
        <v>0</v>
      </c>
      <c r="P126" s="65">
        <f t="shared" si="32"/>
        <v>0</v>
      </c>
      <c r="Q126" s="48">
        <f>SUM(Q127:Q131)</f>
        <v>0</v>
      </c>
      <c r="R126" s="48">
        <f>SUM(R127:R131)</f>
        <v>0</v>
      </c>
      <c r="S126" s="65">
        <f t="shared" si="33"/>
        <v>0</v>
      </c>
    </row>
    <row r="127" spans="1:19">
      <c r="A127" s="177"/>
      <c r="B127" s="23">
        <v>421221</v>
      </c>
      <c r="C127" s="17" t="s">
        <v>113</v>
      </c>
      <c r="D127" s="85"/>
      <c r="E127" s="69"/>
      <c r="F127" s="19"/>
      <c r="G127" s="19"/>
      <c r="H127" s="19"/>
      <c r="I127" s="19"/>
      <c r="J127" s="19"/>
      <c r="K127" s="19"/>
      <c r="L127" s="19"/>
      <c r="M127" s="19"/>
      <c r="N127" s="19"/>
      <c r="O127" s="49"/>
      <c r="P127" s="65">
        <f t="shared" si="32"/>
        <v>0</v>
      </c>
      <c r="Q127" s="49"/>
      <c r="R127" s="49"/>
      <c r="S127" s="65">
        <f t="shared" si="33"/>
        <v>0</v>
      </c>
    </row>
    <row r="128" spans="1:19">
      <c r="A128" s="177"/>
      <c r="B128" s="23">
        <v>421222</v>
      </c>
      <c r="C128" s="17" t="s">
        <v>114</v>
      </c>
      <c r="D128" s="85"/>
      <c r="E128" s="69"/>
      <c r="F128" s="19"/>
      <c r="G128" s="19"/>
      <c r="H128" s="19"/>
      <c r="I128" s="19"/>
      <c r="J128" s="19"/>
      <c r="K128" s="19"/>
      <c r="L128" s="19"/>
      <c r="M128" s="19"/>
      <c r="N128" s="19"/>
      <c r="O128" s="49"/>
      <c r="P128" s="65">
        <f t="shared" si="32"/>
        <v>0</v>
      </c>
      <c r="Q128" s="49"/>
      <c r="R128" s="49"/>
      <c r="S128" s="65">
        <f t="shared" si="33"/>
        <v>0</v>
      </c>
    </row>
    <row r="129" spans="1:19">
      <c r="A129" s="177"/>
      <c r="B129" s="23">
        <v>421223</v>
      </c>
      <c r="C129" s="17" t="s">
        <v>115</v>
      </c>
      <c r="D129" s="85"/>
      <c r="E129" s="69"/>
      <c r="F129" s="19"/>
      <c r="G129" s="19"/>
      <c r="H129" s="19"/>
      <c r="I129" s="19"/>
      <c r="J129" s="19"/>
      <c r="K129" s="19"/>
      <c r="L129" s="19"/>
      <c r="M129" s="19"/>
      <c r="N129" s="19"/>
      <c r="O129" s="49"/>
      <c r="P129" s="65">
        <f t="shared" si="32"/>
        <v>0</v>
      </c>
      <c r="Q129" s="49"/>
      <c r="R129" s="49"/>
      <c r="S129" s="65">
        <f t="shared" si="33"/>
        <v>0</v>
      </c>
    </row>
    <row r="130" spans="1:19">
      <c r="A130" s="177"/>
      <c r="B130" s="23">
        <v>421224</v>
      </c>
      <c r="C130" s="17" t="s">
        <v>116</v>
      </c>
      <c r="D130" s="85"/>
      <c r="E130" s="69"/>
      <c r="F130" s="19"/>
      <c r="G130" s="19"/>
      <c r="H130" s="19"/>
      <c r="I130" s="19"/>
      <c r="J130" s="19"/>
      <c r="K130" s="19"/>
      <c r="L130" s="19"/>
      <c r="M130" s="19"/>
      <c r="N130" s="19"/>
      <c r="O130" s="49"/>
      <c r="P130" s="65">
        <f t="shared" si="32"/>
        <v>0</v>
      </c>
      <c r="Q130" s="49"/>
      <c r="R130" s="49"/>
      <c r="S130" s="65">
        <f t="shared" si="33"/>
        <v>0</v>
      </c>
    </row>
    <row r="131" spans="1:19">
      <c r="A131" s="177"/>
      <c r="B131" s="23">
        <v>421225</v>
      </c>
      <c r="C131" s="17" t="s">
        <v>117</v>
      </c>
      <c r="D131" s="85"/>
      <c r="E131" s="69"/>
      <c r="F131" s="19"/>
      <c r="G131" s="19"/>
      <c r="H131" s="19"/>
      <c r="I131" s="19"/>
      <c r="J131" s="19"/>
      <c r="K131" s="19"/>
      <c r="L131" s="19"/>
      <c r="M131" s="19"/>
      <c r="N131" s="19"/>
      <c r="O131" s="49"/>
      <c r="P131" s="65">
        <f t="shared" si="32"/>
        <v>0</v>
      </c>
      <c r="Q131" s="49"/>
      <c r="R131" s="49"/>
      <c r="S131" s="65">
        <f t="shared" si="33"/>
        <v>0</v>
      </c>
    </row>
    <row r="132" spans="1:19">
      <c r="A132" s="176"/>
      <c r="B132" s="27">
        <v>421300</v>
      </c>
      <c r="C132" s="13" t="s">
        <v>118</v>
      </c>
      <c r="D132" s="83">
        <f>SUM(D133,D136+D143)</f>
        <v>0</v>
      </c>
      <c r="E132" s="67">
        <f t="shared" ref="E132:O132" si="47">SUM(E133,E136+E143)</f>
        <v>0</v>
      </c>
      <c r="F132" s="14">
        <f t="shared" si="47"/>
        <v>0</v>
      </c>
      <c r="G132" s="14">
        <f t="shared" si="47"/>
        <v>0</v>
      </c>
      <c r="H132" s="14">
        <f t="shared" si="47"/>
        <v>0</v>
      </c>
      <c r="I132" s="14">
        <f t="shared" si="47"/>
        <v>0</v>
      </c>
      <c r="J132" s="14">
        <f t="shared" si="47"/>
        <v>0</v>
      </c>
      <c r="K132" s="14">
        <f t="shared" si="47"/>
        <v>0</v>
      </c>
      <c r="L132" s="14">
        <f t="shared" si="47"/>
        <v>0</v>
      </c>
      <c r="M132" s="14">
        <f t="shared" si="47"/>
        <v>0</v>
      </c>
      <c r="N132" s="14">
        <f t="shared" si="47"/>
        <v>0</v>
      </c>
      <c r="O132" s="47">
        <f t="shared" si="47"/>
        <v>0</v>
      </c>
      <c r="P132" s="65">
        <f t="shared" si="32"/>
        <v>0</v>
      </c>
      <c r="Q132" s="47">
        <f>SUM(Q133,Q136+Q143)</f>
        <v>0</v>
      </c>
      <c r="R132" s="47">
        <f>SUM(R133,R136+R143)</f>
        <v>0</v>
      </c>
      <c r="S132" s="65">
        <f t="shared" si="33"/>
        <v>0</v>
      </c>
    </row>
    <row r="133" spans="1:19">
      <c r="A133" s="177"/>
      <c r="B133" s="23">
        <v>421310</v>
      </c>
      <c r="C133" s="17" t="s">
        <v>119</v>
      </c>
      <c r="D133" s="84">
        <f>SUM(D134:D135)</f>
        <v>0</v>
      </c>
      <c r="E133" s="68">
        <f t="shared" ref="E133:O133" si="48">SUM(E134:E135)</f>
        <v>0</v>
      </c>
      <c r="F133" s="18">
        <f t="shared" si="48"/>
        <v>0</v>
      </c>
      <c r="G133" s="18">
        <f t="shared" si="48"/>
        <v>0</v>
      </c>
      <c r="H133" s="18">
        <f t="shared" si="48"/>
        <v>0</v>
      </c>
      <c r="I133" s="18">
        <f t="shared" si="48"/>
        <v>0</v>
      </c>
      <c r="J133" s="18">
        <f t="shared" si="48"/>
        <v>0</v>
      </c>
      <c r="K133" s="18">
        <f t="shared" si="48"/>
        <v>0</v>
      </c>
      <c r="L133" s="18">
        <f t="shared" si="48"/>
        <v>0</v>
      </c>
      <c r="M133" s="18">
        <f t="shared" si="48"/>
        <v>0</v>
      </c>
      <c r="N133" s="18">
        <f t="shared" si="48"/>
        <v>0</v>
      </c>
      <c r="O133" s="48">
        <f t="shared" si="48"/>
        <v>0</v>
      </c>
      <c r="P133" s="65">
        <f t="shared" si="32"/>
        <v>0</v>
      </c>
      <c r="Q133" s="48">
        <f>SUM(Q134:Q135)</f>
        <v>0</v>
      </c>
      <c r="R133" s="48">
        <f>SUM(R134:R135)</f>
        <v>0</v>
      </c>
      <c r="S133" s="65">
        <f t="shared" si="33"/>
        <v>0</v>
      </c>
    </row>
    <row r="134" spans="1:19" ht="25.5">
      <c r="A134" s="177"/>
      <c r="B134" s="23">
        <v>421311</v>
      </c>
      <c r="C134" s="17" t="s">
        <v>120</v>
      </c>
      <c r="D134" s="85"/>
      <c r="E134" s="69"/>
      <c r="F134" s="19"/>
      <c r="G134" s="19"/>
      <c r="H134" s="19"/>
      <c r="I134" s="19"/>
      <c r="J134" s="19"/>
      <c r="K134" s="19"/>
      <c r="L134" s="19"/>
      <c r="M134" s="19"/>
      <c r="N134" s="19"/>
      <c r="O134" s="49"/>
      <c r="P134" s="65">
        <f t="shared" si="32"/>
        <v>0</v>
      </c>
      <c r="Q134" s="49"/>
      <c r="R134" s="49"/>
      <c r="S134" s="65">
        <f t="shared" si="33"/>
        <v>0</v>
      </c>
    </row>
    <row r="135" spans="1:19" ht="38.25">
      <c r="A135" s="177"/>
      <c r="B135" s="23">
        <v>421311</v>
      </c>
      <c r="C135" s="17" t="s">
        <v>121</v>
      </c>
      <c r="D135" s="85"/>
      <c r="E135" s="69"/>
      <c r="F135" s="19"/>
      <c r="G135" s="19"/>
      <c r="H135" s="19"/>
      <c r="I135" s="19"/>
      <c r="J135" s="19"/>
      <c r="K135" s="19"/>
      <c r="L135" s="19"/>
      <c r="M135" s="19"/>
      <c r="N135" s="19"/>
      <c r="O135" s="49"/>
      <c r="P135" s="65">
        <f t="shared" si="32"/>
        <v>0</v>
      </c>
      <c r="Q135" s="49"/>
      <c r="R135" s="49"/>
      <c r="S135" s="65">
        <f t="shared" si="33"/>
        <v>0</v>
      </c>
    </row>
    <row r="136" spans="1:19" ht="25.5">
      <c r="A136" s="177"/>
      <c r="B136" s="23">
        <v>421320</v>
      </c>
      <c r="C136" s="17" t="s">
        <v>122</v>
      </c>
      <c r="D136" s="84">
        <f>SUM(D137:D142)</f>
        <v>0</v>
      </c>
      <c r="E136" s="68">
        <f t="shared" ref="E136:O136" si="49">SUM(E137:E142)</f>
        <v>0</v>
      </c>
      <c r="F136" s="18">
        <f t="shared" si="49"/>
        <v>0</v>
      </c>
      <c r="G136" s="18">
        <f t="shared" si="49"/>
        <v>0</v>
      </c>
      <c r="H136" s="18">
        <f t="shared" si="49"/>
        <v>0</v>
      </c>
      <c r="I136" s="18">
        <f t="shared" si="49"/>
        <v>0</v>
      </c>
      <c r="J136" s="18">
        <f t="shared" si="49"/>
        <v>0</v>
      </c>
      <c r="K136" s="18">
        <f t="shared" si="49"/>
        <v>0</v>
      </c>
      <c r="L136" s="18">
        <f t="shared" si="49"/>
        <v>0</v>
      </c>
      <c r="M136" s="18">
        <f t="shared" si="49"/>
        <v>0</v>
      </c>
      <c r="N136" s="18">
        <f t="shared" si="49"/>
        <v>0</v>
      </c>
      <c r="O136" s="48">
        <f t="shared" si="49"/>
        <v>0</v>
      </c>
      <c r="P136" s="65">
        <f t="shared" si="32"/>
        <v>0</v>
      </c>
      <c r="Q136" s="48">
        <f>SUM(Q137:Q142)</f>
        <v>0</v>
      </c>
      <c r="R136" s="48">
        <f>SUM(R137:R142)</f>
        <v>0</v>
      </c>
      <c r="S136" s="65">
        <f t="shared" si="33"/>
        <v>0</v>
      </c>
    </row>
    <row r="137" spans="1:19">
      <c r="A137" s="177"/>
      <c r="B137" s="23">
        <v>421321</v>
      </c>
      <c r="C137" s="17" t="s">
        <v>123</v>
      </c>
      <c r="D137" s="85"/>
      <c r="E137" s="69"/>
      <c r="F137" s="19"/>
      <c r="G137" s="19"/>
      <c r="H137" s="19"/>
      <c r="I137" s="19"/>
      <c r="J137" s="19"/>
      <c r="K137" s="19"/>
      <c r="L137" s="19"/>
      <c r="M137" s="19"/>
      <c r="N137" s="19"/>
      <c r="O137" s="49"/>
      <c r="P137" s="65">
        <f t="shared" si="32"/>
        <v>0</v>
      </c>
      <c r="Q137" s="49"/>
      <c r="R137" s="49"/>
      <c r="S137" s="65">
        <f t="shared" si="33"/>
        <v>0</v>
      </c>
    </row>
    <row r="138" spans="1:19">
      <c r="A138" s="177"/>
      <c r="B138" s="23">
        <v>421322</v>
      </c>
      <c r="C138" s="17" t="s">
        <v>124</v>
      </c>
      <c r="D138" s="85"/>
      <c r="E138" s="69"/>
      <c r="F138" s="19"/>
      <c r="G138" s="19"/>
      <c r="H138" s="19"/>
      <c r="I138" s="19"/>
      <c r="J138" s="19"/>
      <c r="K138" s="19"/>
      <c r="L138" s="19"/>
      <c r="M138" s="19"/>
      <c r="N138" s="19"/>
      <c r="O138" s="49"/>
      <c r="P138" s="65">
        <f t="shared" si="32"/>
        <v>0</v>
      </c>
      <c r="Q138" s="49"/>
      <c r="R138" s="49"/>
      <c r="S138" s="65">
        <f t="shared" si="33"/>
        <v>0</v>
      </c>
    </row>
    <row r="139" spans="1:19" ht="38.25">
      <c r="A139" s="177"/>
      <c r="B139" s="23">
        <v>421323</v>
      </c>
      <c r="C139" s="17" t="s">
        <v>125</v>
      </c>
      <c r="D139" s="85"/>
      <c r="E139" s="69"/>
      <c r="F139" s="19"/>
      <c r="G139" s="19"/>
      <c r="H139" s="19"/>
      <c r="I139" s="19"/>
      <c r="J139" s="19"/>
      <c r="K139" s="19"/>
      <c r="L139" s="19"/>
      <c r="M139" s="19"/>
      <c r="N139" s="19"/>
      <c r="O139" s="49"/>
      <c r="P139" s="65">
        <f t="shared" si="32"/>
        <v>0</v>
      </c>
      <c r="Q139" s="49"/>
      <c r="R139" s="49"/>
      <c r="S139" s="65">
        <f t="shared" si="33"/>
        <v>0</v>
      </c>
    </row>
    <row r="140" spans="1:19">
      <c r="A140" s="177"/>
      <c r="B140" s="23">
        <v>421324</v>
      </c>
      <c r="C140" s="17" t="s">
        <v>126</v>
      </c>
      <c r="D140" s="85"/>
      <c r="E140" s="69"/>
      <c r="F140" s="19"/>
      <c r="G140" s="19"/>
      <c r="H140" s="19"/>
      <c r="I140" s="19"/>
      <c r="J140" s="19"/>
      <c r="K140" s="19"/>
      <c r="L140" s="19"/>
      <c r="M140" s="19"/>
      <c r="N140" s="19"/>
      <c r="O140" s="49"/>
      <c r="P140" s="65">
        <f t="shared" si="32"/>
        <v>0</v>
      </c>
      <c r="Q140" s="49"/>
      <c r="R140" s="49"/>
      <c r="S140" s="65">
        <f t="shared" si="33"/>
        <v>0</v>
      </c>
    </row>
    <row r="141" spans="1:19" ht="38.25">
      <c r="A141" s="177"/>
      <c r="B141" s="23">
        <v>421325</v>
      </c>
      <c r="C141" s="17" t="s">
        <v>127</v>
      </c>
      <c r="D141" s="85"/>
      <c r="E141" s="69"/>
      <c r="F141" s="19"/>
      <c r="G141" s="19"/>
      <c r="H141" s="19"/>
      <c r="I141" s="19"/>
      <c r="J141" s="19"/>
      <c r="K141" s="19"/>
      <c r="L141" s="19"/>
      <c r="M141" s="19"/>
      <c r="N141" s="19"/>
      <c r="O141" s="49"/>
      <c r="P141" s="65">
        <f t="shared" si="32"/>
        <v>0</v>
      </c>
      <c r="Q141" s="49"/>
      <c r="R141" s="49"/>
      <c r="S141" s="65">
        <f t="shared" si="33"/>
        <v>0</v>
      </c>
    </row>
    <row r="142" spans="1:19" ht="25.5">
      <c r="A142" s="177"/>
      <c r="B142" s="23">
        <v>421325</v>
      </c>
      <c r="C142" s="17" t="s">
        <v>128</v>
      </c>
      <c r="D142" s="85"/>
      <c r="E142" s="69"/>
      <c r="F142" s="19"/>
      <c r="G142" s="19"/>
      <c r="H142" s="19"/>
      <c r="I142" s="19"/>
      <c r="J142" s="19"/>
      <c r="K142" s="19"/>
      <c r="L142" s="19"/>
      <c r="M142" s="19"/>
      <c r="N142" s="19"/>
      <c r="O142" s="49"/>
      <c r="P142" s="65">
        <f t="shared" si="32"/>
        <v>0</v>
      </c>
      <c r="Q142" s="49"/>
      <c r="R142" s="49"/>
      <c r="S142" s="65">
        <f t="shared" si="33"/>
        <v>0</v>
      </c>
    </row>
    <row r="143" spans="1:19">
      <c r="A143" s="177"/>
      <c r="B143" s="23">
        <v>421390</v>
      </c>
      <c r="C143" s="17" t="s">
        <v>129</v>
      </c>
      <c r="D143" s="86">
        <f>SUM(D144:D145)</f>
        <v>0</v>
      </c>
      <c r="E143" s="70">
        <f t="shared" ref="E143:O143" si="50">SUM(E144:E145)</f>
        <v>0</v>
      </c>
      <c r="F143" s="20">
        <f t="shared" si="50"/>
        <v>0</v>
      </c>
      <c r="G143" s="20">
        <f t="shared" si="50"/>
        <v>0</v>
      </c>
      <c r="H143" s="20">
        <f t="shared" si="50"/>
        <v>0</v>
      </c>
      <c r="I143" s="20">
        <f t="shared" si="50"/>
        <v>0</v>
      </c>
      <c r="J143" s="20">
        <f t="shared" si="50"/>
        <v>0</v>
      </c>
      <c r="K143" s="20">
        <f t="shared" si="50"/>
        <v>0</v>
      </c>
      <c r="L143" s="20">
        <f t="shared" si="50"/>
        <v>0</v>
      </c>
      <c r="M143" s="20">
        <f t="shared" si="50"/>
        <v>0</v>
      </c>
      <c r="N143" s="20">
        <f t="shared" si="50"/>
        <v>0</v>
      </c>
      <c r="O143" s="50">
        <f t="shared" si="50"/>
        <v>0</v>
      </c>
      <c r="P143" s="65">
        <f t="shared" si="32"/>
        <v>0</v>
      </c>
      <c r="Q143" s="50">
        <f>SUM(Q144:Q145)</f>
        <v>0</v>
      </c>
      <c r="R143" s="50">
        <f>SUM(R144:R145)</f>
        <v>0</v>
      </c>
      <c r="S143" s="65">
        <f t="shared" si="33"/>
        <v>0</v>
      </c>
    </row>
    <row r="144" spans="1:19" ht="25.5">
      <c r="A144" s="177"/>
      <c r="B144" s="23">
        <v>421391</v>
      </c>
      <c r="C144" s="17" t="s">
        <v>130</v>
      </c>
      <c r="D144" s="85"/>
      <c r="E144" s="69"/>
      <c r="F144" s="19"/>
      <c r="G144" s="19"/>
      <c r="H144" s="19"/>
      <c r="I144" s="19"/>
      <c r="J144" s="19"/>
      <c r="K144" s="19"/>
      <c r="L144" s="19"/>
      <c r="M144" s="19"/>
      <c r="N144" s="19"/>
      <c r="O144" s="49"/>
      <c r="P144" s="65">
        <f t="shared" si="32"/>
        <v>0</v>
      </c>
      <c r="Q144" s="49"/>
      <c r="R144" s="49"/>
      <c r="S144" s="65">
        <f t="shared" si="33"/>
        <v>0</v>
      </c>
    </row>
    <row r="145" spans="1:19">
      <c r="A145" s="177"/>
      <c r="B145" s="23">
        <v>421392</v>
      </c>
      <c r="C145" s="17" t="s">
        <v>131</v>
      </c>
      <c r="D145" s="85"/>
      <c r="E145" s="69"/>
      <c r="F145" s="19"/>
      <c r="G145" s="19"/>
      <c r="H145" s="19"/>
      <c r="I145" s="19"/>
      <c r="J145" s="19"/>
      <c r="K145" s="19"/>
      <c r="L145" s="19"/>
      <c r="M145" s="19"/>
      <c r="N145" s="19"/>
      <c r="O145" s="49"/>
      <c r="P145" s="65">
        <f t="shared" si="32"/>
        <v>0</v>
      </c>
      <c r="Q145" s="49"/>
      <c r="R145" s="49"/>
      <c r="S145" s="65">
        <f t="shared" si="33"/>
        <v>0</v>
      </c>
    </row>
    <row r="146" spans="1:19">
      <c r="A146" s="176"/>
      <c r="B146" s="27">
        <v>421400</v>
      </c>
      <c r="C146" s="13" t="s">
        <v>132</v>
      </c>
      <c r="D146" s="83">
        <f>SUM(D147,D152)</f>
        <v>0</v>
      </c>
      <c r="E146" s="67">
        <f t="shared" ref="E146:O146" si="51">SUM(E147,E152)</f>
        <v>0</v>
      </c>
      <c r="F146" s="14">
        <f t="shared" si="51"/>
        <v>0</v>
      </c>
      <c r="G146" s="14">
        <f t="shared" si="51"/>
        <v>0</v>
      </c>
      <c r="H146" s="14">
        <f t="shared" si="51"/>
        <v>0</v>
      </c>
      <c r="I146" s="14">
        <f t="shared" si="51"/>
        <v>0</v>
      </c>
      <c r="J146" s="14">
        <f t="shared" si="51"/>
        <v>0</v>
      </c>
      <c r="K146" s="14">
        <f t="shared" si="51"/>
        <v>0</v>
      </c>
      <c r="L146" s="14">
        <f t="shared" si="51"/>
        <v>0</v>
      </c>
      <c r="M146" s="14">
        <f t="shared" si="51"/>
        <v>0</v>
      </c>
      <c r="N146" s="14">
        <f t="shared" si="51"/>
        <v>0</v>
      </c>
      <c r="O146" s="47">
        <f t="shared" si="51"/>
        <v>0</v>
      </c>
      <c r="P146" s="65">
        <f t="shared" si="32"/>
        <v>0</v>
      </c>
      <c r="Q146" s="47">
        <f>SUM(Q147,Q152)</f>
        <v>0</v>
      </c>
      <c r="R146" s="47">
        <f>SUM(R147,R152)</f>
        <v>0</v>
      </c>
      <c r="S146" s="65">
        <f t="shared" si="33"/>
        <v>0</v>
      </c>
    </row>
    <row r="147" spans="1:19">
      <c r="A147" s="177"/>
      <c r="B147" s="23">
        <v>421410</v>
      </c>
      <c r="C147" s="17" t="s">
        <v>133</v>
      </c>
      <c r="D147" s="84">
        <f>SUM(D148:D151)</f>
        <v>0</v>
      </c>
      <c r="E147" s="68">
        <f t="shared" ref="E147:O147" si="52">SUM(E148:E151)</f>
        <v>0</v>
      </c>
      <c r="F147" s="18">
        <f t="shared" si="52"/>
        <v>0</v>
      </c>
      <c r="G147" s="18">
        <f t="shared" si="52"/>
        <v>0</v>
      </c>
      <c r="H147" s="18">
        <f t="shared" si="52"/>
        <v>0</v>
      </c>
      <c r="I147" s="18">
        <f t="shared" si="52"/>
        <v>0</v>
      </c>
      <c r="J147" s="18">
        <f t="shared" si="52"/>
        <v>0</v>
      </c>
      <c r="K147" s="18">
        <f t="shared" si="52"/>
        <v>0</v>
      </c>
      <c r="L147" s="18">
        <f t="shared" si="52"/>
        <v>0</v>
      </c>
      <c r="M147" s="18">
        <f t="shared" si="52"/>
        <v>0</v>
      </c>
      <c r="N147" s="18">
        <f t="shared" si="52"/>
        <v>0</v>
      </c>
      <c r="O147" s="48">
        <f t="shared" si="52"/>
        <v>0</v>
      </c>
      <c r="P147" s="65">
        <f t="shared" si="32"/>
        <v>0</v>
      </c>
      <c r="Q147" s="48">
        <f>SUM(Q148:Q151)</f>
        <v>0</v>
      </c>
      <c r="R147" s="48">
        <f>SUM(R148:R151)</f>
        <v>0</v>
      </c>
      <c r="S147" s="65">
        <f t="shared" si="33"/>
        <v>0</v>
      </c>
    </row>
    <row r="148" spans="1:19">
      <c r="A148" s="177"/>
      <c r="B148" s="23">
        <v>421411</v>
      </c>
      <c r="C148" s="17" t="s">
        <v>134</v>
      </c>
      <c r="D148" s="85"/>
      <c r="E148" s="69"/>
      <c r="F148" s="19"/>
      <c r="G148" s="19"/>
      <c r="H148" s="19"/>
      <c r="I148" s="19"/>
      <c r="J148" s="19"/>
      <c r="K148" s="19"/>
      <c r="L148" s="19"/>
      <c r="M148" s="19"/>
      <c r="N148" s="19"/>
      <c r="O148" s="49"/>
      <c r="P148" s="65">
        <f t="shared" si="32"/>
        <v>0</v>
      </c>
      <c r="Q148" s="49"/>
      <c r="R148" s="49"/>
      <c r="S148" s="65">
        <f t="shared" si="33"/>
        <v>0</v>
      </c>
    </row>
    <row r="149" spans="1:19">
      <c r="A149" s="177"/>
      <c r="B149" s="23">
        <v>421412</v>
      </c>
      <c r="C149" s="17" t="s">
        <v>135</v>
      </c>
      <c r="D149" s="85"/>
      <c r="E149" s="69"/>
      <c r="F149" s="19"/>
      <c r="G149" s="19"/>
      <c r="H149" s="19"/>
      <c r="I149" s="19"/>
      <c r="J149" s="19"/>
      <c r="K149" s="19"/>
      <c r="L149" s="19"/>
      <c r="M149" s="19"/>
      <c r="N149" s="19"/>
      <c r="O149" s="49"/>
      <c r="P149" s="65">
        <f t="shared" si="32"/>
        <v>0</v>
      </c>
      <c r="Q149" s="49"/>
      <c r="R149" s="49"/>
      <c r="S149" s="65">
        <f t="shared" si="33"/>
        <v>0</v>
      </c>
    </row>
    <row r="150" spans="1:19">
      <c r="A150" s="177"/>
      <c r="B150" s="23">
        <v>421414</v>
      </c>
      <c r="C150" s="17" t="s">
        <v>136</v>
      </c>
      <c r="D150" s="85"/>
      <c r="E150" s="69"/>
      <c r="F150" s="19"/>
      <c r="G150" s="19"/>
      <c r="H150" s="19"/>
      <c r="I150" s="19"/>
      <c r="J150" s="19"/>
      <c r="K150" s="19"/>
      <c r="L150" s="19"/>
      <c r="M150" s="19"/>
      <c r="N150" s="19"/>
      <c r="O150" s="49"/>
      <c r="P150" s="65">
        <f t="shared" si="32"/>
        <v>0</v>
      </c>
      <c r="Q150" s="49"/>
      <c r="R150" s="49"/>
      <c r="S150" s="65">
        <f t="shared" si="33"/>
        <v>0</v>
      </c>
    </row>
    <row r="151" spans="1:19">
      <c r="A151" s="177"/>
      <c r="B151" s="23">
        <v>421419</v>
      </c>
      <c r="C151" s="17" t="s">
        <v>137</v>
      </c>
      <c r="D151" s="85"/>
      <c r="E151" s="69"/>
      <c r="F151" s="19"/>
      <c r="G151" s="19"/>
      <c r="H151" s="19"/>
      <c r="I151" s="19"/>
      <c r="J151" s="19"/>
      <c r="K151" s="19"/>
      <c r="L151" s="19"/>
      <c r="M151" s="19"/>
      <c r="N151" s="19"/>
      <c r="O151" s="49"/>
      <c r="P151" s="65">
        <f t="shared" si="32"/>
        <v>0</v>
      </c>
      <c r="Q151" s="49"/>
      <c r="R151" s="49"/>
      <c r="S151" s="65">
        <f t="shared" si="33"/>
        <v>0</v>
      </c>
    </row>
    <row r="152" spans="1:19">
      <c r="A152" s="177"/>
      <c r="B152" s="23">
        <v>421420</v>
      </c>
      <c r="C152" s="17" t="s">
        <v>138</v>
      </c>
      <c r="D152" s="84">
        <f>SUM(D153:D155)</f>
        <v>0</v>
      </c>
      <c r="E152" s="68">
        <f t="shared" ref="E152:O152" si="53">SUM(E153:E155)</f>
        <v>0</v>
      </c>
      <c r="F152" s="18">
        <f t="shared" si="53"/>
        <v>0</v>
      </c>
      <c r="G152" s="18">
        <f t="shared" si="53"/>
        <v>0</v>
      </c>
      <c r="H152" s="18">
        <f t="shared" si="53"/>
        <v>0</v>
      </c>
      <c r="I152" s="18">
        <f t="shared" si="53"/>
        <v>0</v>
      </c>
      <c r="J152" s="18">
        <f t="shared" si="53"/>
        <v>0</v>
      </c>
      <c r="K152" s="18">
        <f t="shared" si="53"/>
        <v>0</v>
      </c>
      <c r="L152" s="18">
        <f t="shared" si="53"/>
        <v>0</v>
      </c>
      <c r="M152" s="18">
        <f t="shared" si="53"/>
        <v>0</v>
      </c>
      <c r="N152" s="18">
        <f t="shared" si="53"/>
        <v>0</v>
      </c>
      <c r="O152" s="48">
        <f t="shared" si="53"/>
        <v>0</v>
      </c>
      <c r="P152" s="65">
        <f t="shared" si="32"/>
        <v>0</v>
      </c>
      <c r="Q152" s="48">
        <f>SUM(Q153:Q155)</f>
        <v>0</v>
      </c>
      <c r="R152" s="48">
        <f>SUM(R153:R155)</f>
        <v>0</v>
      </c>
      <c r="S152" s="65">
        <f t="shared" si="33"/>
        <v>0</v>
      </c>
    </row>
    <row r="153" spans="1:19">
      <c r="A153" s="177"/>
      <c r="B153" s="23">
        <v>421421</v>
      </c>
      <c r="C153" s="17" t="s">
        <v>139</v>
      </c>
      <c r="D153" s="85"/>
      <c r="E153" s="69"/>
      <c r="F153" s="19"/>
      <c r="G153" s="19"/>
      <c r="H153" s="19"/>
      <c r="I153" s="19"/>
      <c r="J153" s="19"/>
      <c r="K153" s="19"/>
      <c r="L153" s="19"/>
      <c r="M153" s="19"/>
      <c r="N153" s="19"/>
      <c r="O153" s="49"/>
      <c r="P153" s="65">
        <f t="shared" si="32"/>
        <v>0</v>
      </c>
      <c r="Q153" s="49"/>
      <c r="R153" s="49"/>
      <c r="S153" s="65">
        <f t="shared" si="33"/>
        <v>0</v>
      </c>
    </row>
    <row r="154" spans="1:19">
      <c r="A154" s="177"/>
      <c r="B154" s="23">
        <v>421422</v>
      </c>
      <c r="C154" s="17" t="s">
        <v>140</v>
      </c>
      <c r="D154" s="85"/>
      <c r="E154" s="69"/>
      <c r="F154" s="19"/>
      <c r="G154" s="19"/>
      <c r="H154" s="19"/>
      <c r="I154" s="19"/>
      <c r="J154" s="19"/>
      <c r="K154" s="19"/>
      <c r="L154" s="19"/>
      <c r="M154" s="19"/>
      <c r="N154" s="19"/>
      <c r="O154" s="49"/>
      <c r="P154" s="65">
        <f t="shared" si="32"/>
        <v>0</v>
      </c>
      <c r="Q154" s="49"/>
      <c r="R154" s="49"/>
      <c r="S154" s="65">
        <f t="shared" si="33"/>
        <v>0</v>
      </c>
    </row>
    <row r="155" spans="1:19">
      <c r="A155" s="177"/>
      <c r="B155" s="23">
        <v>421429</v>
      </c>
      <c r="C155" s="17" t="s">
        <v>141</v>
      </c>
      <c r="D155" s="85"/>
      <c r="E155" s="69"/>
      <c r="F155" s="19"/>
      <c r="G155" s="19"/>
      <c r="H155" s="19"/>
      <c r="I155" s="19"/>
      <c r="J155" s="19"/>
      <c r="K155" s="19"/>
      <c r="L155" s="19"/>
      <c r="M155" s="19"/>
      <c r="N155" s="19"/>
      <c r="O155" s="49"/>
      <c r="P155" s="65">
        <f t="shared" si="32"/>
        <v>0</v>
      </c>
      <c r="Q155" s="49"/>
      <c r="R155" s="49"/>
      <c r="S155" s="65">
        <f t="shared" si="33"/>
        <v>0</v>
      </c>
    </row>
    <row r="156" spans="1:19">
      <c r="A156" s="176"/>
      <c r="B156" s="27">
        <v>421500</v>
      </c>
      <c r="C156" s="13" t="s">
        <v>142</v>
      </c>
      <c r="D156" s="83">
        <f>SUM(D157,D162)</f>
        <v>0</v>
      </c>
      <c r="E156" s="67">
        <f t="shared" ref="E156:O156" si="54">SUM(E157,E162)</f>
        <v>0</v>
      </c>
      <c r="F156" s="14">
        <f t="shared" si="54"/>
        <v>0</v>
      </c>
      <c r="G156" s="14">
        <f t="shared" si="54"/>
        <v>0</v>
      </c>
      <c r="H156" s="14">
        <f t="shared" si="54"/>
        <v>0</v>
      </c>
      <c r="I156" s="14">
        <f t="shared" si="54"/>
        <v>0</v>
      </c>
      <c r="J156" s="14">
        <f t="shared" si="54"/>
        <v>0</v>
      </c>
      <c r="K156" s="14">
        <f t="shared" si="54"/>
        <v>0</v>
      </c>
      <c r="L156" s="14">
        <f t="shared" si="54"/>
        <v>0</v>
      </c>
      <c r="M156" s="14">
        <f t="shared" si="54"/>
        <v>0</v>
      </c>
      <c r="N156" s="14">
        <f t="shared" si="54"/>
        <v>0</v>
      </c>
      <c r="O156" s="47">
        <f t="shared" si="54"/>
        <v>0</v>
      </c>
      <c r="P156" s="65">
        <f t="shared" si="32"/>
        <v>0</v>
      </c>
      <c r="Q156" s="47">
        <f>SUM(Q157,Q162)</f>
        <v>0</v>
      </c>
      <c r="R156" s="47">
        <f>SUM(R157,R162)</f>
        <v>0</v>
      </c>
      <c r="S156" s="65">
        <f t="shared" si="33"/>
        <v>0</v>
      </c>
    </row>
    <row r="157" spans="1:19">
      <c r="A157" s="177"/>
      <c r="B157" s="23">
        <v>421510</v>
      </c>
      <c r="C157" s="17" t="s">
        <v>143</v>
      </c>
      <c r="D157" s="84">
        <f>SUM(D158:D161)</f>
        <v>0</v>
      </c>
      <c r="E157" s="68">
        <f t="shared" ref="E157:O157" si="55">SUM(E158:E161)</f>
        <v>0</v>
      </c>
      <c r="F157" s="18">
        <f t="shared" si="55"/>
        <v>0</v>
      </c>
      <c r="G157" s="18">
        <f t="shared" si="55"/>
        <v>0</v>
      </c>
      <c r="H157" s="18">
        <f t="shared" si="55"/>
        <v>0</v>
      </c>
      <c r="I157" s="18">
        <f t="shared" si="55"/>
        <v>0</v>
      </c>
      <c r="J157" s="18">
        <f t="shared" si="55"/>
        <v>0</v>
      </c>
      <c r="K157" s="18">
        <f t="shared" si="55"/>
        <v>0</v>
      </c>
      <c r="L157" s="18">
        <f t="shared" si="55"/>
        <v>0</v>
      </c>
      <c r="M157" s="18">
        <f t="shared" si="55"/>
        <v>0</v>
      </c>
      <c r="N157" s="18">
        <f t="shared" si="55"/>
        <v>0</v>
      </c>
      <c r="O157" s="48">
        <f t="shared" si="55"/>
        <v>0</v>
      </c>
      <c r="P157" s="65">
        <f t="shared" si="32"/>
        <v>0</v>
      </c>
      <c r="Q157" s="48">
        <f>SUM(Q158:Q161)</f>
        <v>0</v>
      </c>
      <c r="R157" s="48">
        <f>SUM(R158:R161)</f>
        <v>0</v>
      </c>
      <c r="S157" s="65">
        <f t="shared" si="33"/>
        <v>0</v>
      </c>
    </row>
    <row r="158" spans="1:19">
      <c r="A158" s="177"/>
      <c r="B158" s="23">
        <v>421511</v>
      </c>
      <c r="C158" s="17" t="s">
        <v>144</v>
      </c>
      <c r="D158" s="85"/>
      <c r="E158" s="69"/>
      <c r="F158" s="19"/>
      <c r="G158" s="19"/>
      <c r="H158" s="19"/>
      <c r="I158" s="19"/>
      <c r="J158" s="19"/>
      <c r="K158" s="19"/>
      <c r="L158" s="19"/>
      <c r="M158" s="19"/>
      <c r="N158" s="19"/>
      <c r="O158" s="49"/>
      <c r="P158" s="65">
        <f t="shared" si="32"/>
        <v>0</v>
      </c>
      <c r="Q158" s="49"/>
      <c r="R158" s="49"/>
      <c r="S158" s="65">
        <f t="shared" si="33"/>
        <v>0</v>
      </c>
    </row>
    <row r="159" spans="1:19" ht="63.75">
      <c r="A159" s="177"/>
      <c r="B159" s="23">
        <v>421512</v>
      </c>
      <c r="C159" s="17" t="s">
        <v>145</v>
      </c>
      <c r="D159" s="85"/>
      <c r="E159" s="69"/>
      <c r="F159" s="19"/>
      <c r="G159" s="19"/>
      <c r="H159" s="19"/>
      <c r="I159" s="19"/>
      <c r="J159" s="19"/>
      <c r="K159" s="19"/>
      <c r="L159" s="19"/>
      <c r="M159" s="19"/>
      <c r="N159" s="19"/>
      <c r="O159" s="49"/>
      <c r="P159" s="65">
        <f t="shared" si="32"/>
        <v>0</v>
      </c>
      <c r="Q159" s="49"/>
      <c r="R159" s="49"/>
      <c r="S159" s="65">
        <f t="shared" si="33"/>
        <v>0</v>
      </c>
    </row>
    <row r="160" spans="1:19">
      <c r="A160" s="177"/>
      <c r="B160" s="23">
        <v>421513</v>
      </c>
      <c r="C160" s="17" t="s">
        <v>146</v>
      </c>
      <c r="D160" s="85"/>
      <c r="E160" s="69"/>
      <c r="F160" s="19"/>
      <c r="G160" s="19"/>
      <c r="H160" s="19"/>
      <c r="I160" s="19"/>
      <c r="J160" s="19"/>
      <c r="K160" s="19"/>
      <c r="L160" s="19"/>
      <c r="M160" s="19"/>
      <c r="N160" s="19"/>
      <c r="O160" s="49"/>
      <c r="P160" s="65">
        <f t="shared" si="32"/>
        <v>0</v>
      </c>
      <c r="Q160" s="49"/>
      <c r="R160" s="49"/>
      <c r="S160" s="65">
        <f t="shared" si="33"/>
        <v>0</v>
      </c>
    </row>
    <row r="161" spans="1:19" ht="25.5">
      <c r="A161" s="177"/>
      <c r="B161" s="23">
        <v>421519</v>
      </c>
      <c r="C161" s="17" t="s">
        <v>147</v>
      </c>
      <c r="D161" s="85"/>
      <c r="E161" s="69"/>
      <c r="F161" s="19"/>
      <c r="G161" s="19"/>
      <c r="H161" s="19"/>
      <c r="I161" s="19"/>
      <c r="J161" s="19"/>
      <c r="K161" s="19"/>
      <c r="L161" s="19"/>
      <c r="M161" s="19"/>
      <c r="N161" s="19"/>
      <c r="O161" s="49"/>
      <c r="P161" s="65">
        <f t="shared" si="32"/>
        <v>0</v>
      </c>
      <c r="Q161" s="49"/>
      <c r="R161" s="49"/>
      <c r="S161" s="65">
        <f t="shared" si="33"/>
        <v>0</v>
      </c>
    </row>
    <row r="162" spans="1:19">
      <c r="A162" s="177"/>
      <c r="B162" s="23">
        <v>421520</v>
      </c>
      <c r="C162" s="17" t="s">
        <v>148</v>
      </c>
      <c r="D162" s="84">
        <f>SUM(D163:D165)</f>
        <v>0</v>
      </c>
      <c r="E162" s="68">
        <f t="shared" ref="E162:O162" si="56">SUM(E163:E165)</f>
        <v>0</v>
      </c>
      <c r="F162" s="18">
        <f t="shared" si="56"/>
        <v>0</v>
      </c>
      <c r="G162" s="18">
        <f t="shared" si="56"/>
        <v>0</v>
      </c>
      <c r="H162" s="18">
        <f t="shared" si="56"/>
        <v>0</v>
      </c>
      <c r="I162" s="18">
        <f t="shared" si="56"/>
        <v>0</v>
      </c>
      <c r="J162" s="18">
        <f t="shared" si="56"/>
        <v>0</v>
      </c>
      <c r="K162" s="18">
        <f t="shared" si="56"/>
        <v>0</v>
      </c>
      <c r="L162" s="18">
        <f t="shared" si="56"/>
        <v>0</v>
      </c>
      <c r="M162" s="18">
        <f t="shared" si="56"/>
        <v>0</v>
      </c>
      <c r="N162" s="18">
        <f t="shared" si="56"/>
        <v>0</v>
      </c>
      <c r="O162" s="48">
        <f t="shared" si="56"/>
        <v>0</v>
      </c>
      <c r="P162" s="65">
        <f t="shared" si="32"/>
        <v>0</v>
      </c>
      <c r="Q162" s="48">
        <f>SUM(Q163:Q165)</f>
        <v>0</v>
      </c>
      <c r="R162" s="48">
        <f>SUM(R163:R165)</f>
        <v>0</v>
      </c>
      <c r="S162" s="65">
        <f t="shared" si="33"/>
        <v>0</v>
      </c>
    </row>
    <row r="163" spans="1:19" ht="25.5">
      <c r="A163" s="177"/>
      <c r="B163" s="23">
        <v>421521</v>
      </c>
      <c r="C163" s="17" t="s">
        <v>149</v>
      </c>
      <c r="D163" s="85"/>
      <c r="E163" s="69"/>
      <c r="F163" s="19"/>
      <c r="G163" s="19"/>
      <c r="H163" s="19"/>
      <c r="I163" s="19"/>
      <c r="J163" s="19"/>
      <c r="K163" s="19"/>
      <c r="L163" s="19"/>
      <c r="M163" s="19"/>
      <c r="N163" s="19"/>
      <c r="O163" s="49"/>
      <c r="P163" s="65">
        <f t="shared" si="32"/>
        <v>0</v>
      </c>
      <c r="Q163" s="49"/>
      <c r="R163" s="49"/>
      <c r="S163" s="65">
        <f t="shared" si="33"/>
        <v>0</v>
      </c>
    </row>
    <row r="164" spans="1:19" ht="38.25">
      <c r="A164" s="177"/>
      <c r="B164" s="23">
        <v>421522</v>
      </c>
      <c r="C164" s="17" t="s">
        <v>150</v>
      </c>
      <c r="D164" s="85"/>
      <c r="E164" s="69"/>
      <c r="F164" s="19"/>
      <c r="G164" s="19"/>
      <c r="H164" s="19"/>
      <c r="I164" s="19"/>
      <c r="J164" s="19"/>
      <c r="K164" s="19"/>
      <c r="L164" s="19"/>
      <c r="M164" s="19"/>
      <c r="N164" s="19"/>
      <c r="O164" s="49"/>
      <c r="P164" s="65">
        <f t="shared" ref="P164:P227" si="57">SUM(E164:O164)</f>
        <v>0</v>
      </c>
      <c r="Q164" s="49"/>
      <c r="R164" s="49"/>
      <c r="S164" s="65">
        <f t="shared" ref="S164:S227" si="58">SUM(P164:R164)</f>
        <v>0</v>
      </c>
    </row>
    <row r="165" spans="1:19" ht="51">
      <c r="A165" s="177"/>
      <c r="B165" s="23">
        <v>421523</v>
      </c>
      <c r="C165" s="17" t="s">
        <v>151</v>
      </c>
      <c r="D165" s="85"/>
      <c r="E165" s="69"/>
      <c r="F165" s="19"/>
      <c r="G165" s="19"/>
      <c r="H165" s="19"/>
      <c r="I165" s="19"/>
      <c r="J165" s="19"/>
      <c r="K165" s="19"/>
      <c r="L165" s="19"/>
      <c r="M165" s="19"/>
      <c r="N165" s="19"/>
      <c r="O165" s="49"/>
      <c r="P165" s="65">
        <f t="shared" si="57"/>
        <v>0</v>
      </c>
      <c r="Q165" s="49"/>
      <c r="R165" s="49"/>
      <c r="S165" s="65">
        <f t="shared" si="58"/>
        <v>0</v>
      </c>
    </row>
    <row r="166" spans="1:19">
      <c r="A166" s="176"/>
      <c r="B166" s="27">
        <v>421600</v>
      </c>
      <c r="C166" s="13" t="s">
        <v>152</v>
      </c>
      <c r="D166" s="83">
        <f>SUM(D167,D171)</f>
        <v>0</v>
      </c>
      <c r="E166" s="67">
        <f t="shared" ref="E166:O166" si="59">SUM(E167,E171)</f>
        <v>0</v>
      </c>
      <c r="F166" s="14">
        <f t="shared" si="59"/>
        <v>0</v>
      </c>
      <c r="G166" s="14">
        <f t="shared" si="59"/>
        <v>0</v>
      </c>
      <c r="H166" s="14">
        <f t="shared" si="59"/>
        <v>0</v>
      </c>
      <c r="I166" s="14">
        <f t="shared" si="59"/>
        <v>0</v>
      </c>
      <c r="J166" s="14">
        <f t="shared" si="59"/>
        <v>0</v>
      </c>
      <c r="K166" s="14">
        <f t="shared" si="59"/>
        <v>0</v>
      </c>
      <c r="L166" s="14">
        <f t="shared" si="59"/>
        <v>0</v>
      </c>
      <c r="M166" s="14">
        <f t="shared" si="59"/>
        <v>0</v>
      </c>
      <c r="N166" s="14">
        <f t="shared" si="59"/>
        <v>0</v>
      </c>
      <c r="O166" s="47">
        <f t="shared" si="59"/>
        <v>0</v>
      </c>
      <c r="P166" s="65">
        <f t="shared" si="57"/>
        <v>0</v>
      </c>
      <c r="Q166" s="47">
        <f>SUM(Q167,Q171)</f>
        <v>0</v>
      </c>
      <c r="R166" s="47">
        <f>SUM(R167,R171)</f>
        <v>0</v>
      </c>
      <c r="S166" s="65">
        <f t="shared" si="58"/>
        <v>0</v>
      </c>
    </row>
    <row r="167" spans="1:19">
      <c r="A167" s="177"/>
      <c r="B167" s="23">
        <v>421610</v>
      </c>
      <c r="C167" s="17" t="s">
        <v>153</v>
      </c>
      <c r="D167" s="84">
        <f>SUM(D168:D170)</f>
        <v>0</v>
      </c>
      <c r="E167" s="68">
        <f t="shared" ref="E167:O167" si="60">SUM(E168:E170)</f>
        <v>0</v>
      </c>
      <c r="F167" s="18">
        <f t="shared" si="60"/>
        <v>0</v>
      </c>
      <c r="G167" s="18">
        <f t="shared" si="60"/>
        <v>0</v>
      </c>
      <c r="H167" s="18">
        <f t="shared" si="60"/>
        <v>0</v>
      </c>
      <c r="I167" s="18">
        <f t="shared" si="60"/>
        <v>0</v>
      </c>
      <c r="J167" s="18">
        <f t="shared" si="60"/>
        <v>0</v>
      </c>
      <c r="K167" s="18">
        <f t="shared" si="60"/>
        <v>0</v>
      </c>
      <c r="L167" s="18">
        <f t="shared" si="60"/>
        <v>0</v>
      </c>
      <c r="M167" s="18">
        <f t="shared" si="60"/>
        <v>0</v>
      </c>
      <c r="N167" s="18">
        <f t="shared" si="60"/>
        <v>0</v>
      </c>
      <c r="O167" s="48">
        <f t="shared" si="60"/>
        <v>0</v>
      </c>
      <c r="P167" s="65">
        <f t="shared" si="57"/>
        <v>0</v>
      </c>
      <c r="Q167" s="48">
        <f>SUM(Q168:Q170)</f>
        <v>0</v>
      </c>
      <c r="R167" s="48">
        <f>SUM(R168:R170)</f>
        <v>0</v>
      </c>
      <c r="S167" s="65">
        <f t="shared" si="58"/>
        <v>0</v>
      </c>
    </row>
    <row r="168" spans="1:19">
      <c r="A168" s="177"/>
      <c r="B168" s="23">
        <v>421611</v>
      </c>
      <c r="C168" s="17" t="s">
        <v>154</v>
      </c>
      <c r="D168" s="85"/>
      <c r="E168" s="69"/>
      <c r="F168" s="19"/>
      <c r="G168" s="19"/>
      <c r="H168" s="19"/>
      <c r="I168" s="19"/>
      <c r="J168" s="19"/>
      <c r="K168" s="19"/>
      <c r="L168" s="19"/>
      <c r="M168" s="19"/>
      <c r="N168" s="19"/>
      <c r="O168" s="49"/>
      <c r="P168" s="65">
        <f t="shared" si="57"/>
        <v>0</v>
      </c>
      <c r="Q168" s="49"/>
      <c r="R168" s="49"/>
      <c r="S168" s="65">
        <f t="shared" si="58"/>
        <v>0</v>
      </c>
    </row>
    <row r="169" spans="1:19">
      <c r="A169" s="177"/>
      <c r="B169" s="23">
        <v>421612</v>
      </c>
      <c r="C169" s="17" t="s">
        <v>155</v>
      </c>
      <c r="D169" s="87"/>
      <c r="E169" s="71"/>
      <c r="F169" s="24"/>
      <c r="G169" s="24"/>
      <c r="H169" s="24"/>
      <c r="I169" s="24"/>
      <c r="J169" s="24"/>
      <c r="K169" s="24"/>
      <c r="L169" s="24"/>
      <c r="M169" s="24"/>
      <c r="N169" s="24"/>
      <c r="O169" s="52"/>
      <c r="P169" s="65">
        <f t="shared" si="57"/>
        <v>0</v>
      </c>
      <c r="Q169" s="52"/>
      <c r="R169" s="52"/>
      <c r="S169" s="65">
        <f t="shared" si="58"/>
        <v>0</v>
      </c>
    </row>
    <row r="170" spans="1:19">
      <c r="A170" s="177"/>
      <c r="B170" s="23">
        <v>421619</v>
      </c>
      <c r="C170" s="17" t="s">
        <v>156</v>
      </c>
      <c r="D170" s="85"/>
      <c r="E170" s="69"/>
      <c r="F170" s="19"/>
      <c r="G170" s="19"/>
      <c r="H170" s="19"/>
      <c r="I170" s="19"/>
      <c r="J170" s="19"/>
      <c r="K170" s="19"/>
      <c r="L170" s="19"/>
      <c r="M170" s="19"/>
      <c r="N170" s="19"/>
      <c r="O170" s="49"/>
      <c r="P170" s="65">
        <f t="shared" si="57"/>
        <v>0</v>
      </c>
      <c r="Q170" s="49"/>
      <c r="R170" s="49"/>
      <c r="S170" s="65">
        <f t="shared" si="58"/>
        <v>0</v>
      </c>
    </row>
    <row r="171" spans="1:19">
      <c r="A171" s="177"/>
      <c r="B171" s="23">
        <v>421620</v>
      </c>
      <c r="C171" s="17" t="s">
        <v>157</v>
      </c>
      <c r="D171" s="84">
        <f>SUM(D172:D174)</f>
        <v>0</v>
      </c>
      <c r="E171" s="68">
        <f t="shared" ref="E171:O171" si="61">SUM(E172:E174)</f>
        <v>0</v>
      </c>
      <c r="F171" s="18">
        <f t="shared" si="61"/>
        <v>0</v>
      </c>
      <c r="G171" s="18">
        <f t="shared" si="61"/>
        <v>0</v>
      </c>
      <c r="H171" s="18">
        <f t="shared" si="61"/>
        <v>0</v>
      </c>
      <c r="I171" s="18">
        <f t="shared" si="61"/>
        <v>0</v>
      </c>
      <c r="J171" s="18">
        <f t="shared" si="61"/>
        <v>0</v>
      </c>
      <c r="K171" s="18">
        <f t="shared" si="61"/>
        <v>0</v>
      </c>
      <c r="L171" s="18">
        <f t="shared" si="61"/>
        <v>0</v>
      </c>
      <c r="M171" s="18">
        <f t="shared" si="61"/>
        <v>0</v>
      </c>
      <c r="N171" s="18">
        <f t="shared" si="61"/>
        <v>0</v>
      </c>
      <c r="O171" s="48">
        <f t="shared" si="61"/>
        <v>0</v>
      </c>
      <c r="P171" s="65">
        <f t="shared" si="57"/>
        <v>0</v>
      </c>
      <c r="Q171" s="48">
        <f>SUM(Q172:Q174)</f>
        <v>0</v>
      </c>
      <c r="R171" s="48">
        <f>SUM(R172:R174)</f>
        <v>0</v>
      </c>
      <c r="S171" s="65">
        <f t="shared" si="58"/>
        <v>0</v>
      </c>
    </row>
    <row r="172" spans="1:19">
      <c r="A172" s="177"/>
      <c r="B172" s="23">
        <v>421621</v>
      </c>
      <c r="C172" s="17" t="s">
        <v>158</v>
      </c>
      <c r="D172" s="85"/>
      <c r="E172" s="69"/>
      <c r="F172" s="19"/>
      <c r="G172" s="19"/>
      <c r="H172" s="19"/>
      <c r="I172" s="19"/>
      <c r="J172" s="19"/>
      <c r="K172" s="19"/>
      <c r="L172" s="19"/>
      <c r="M172" s="19"/>
      <c r="N172" s="19"/>
      <c r="O172" s="49"/>
      <c r="P172" s="65">
        <f t="shared" si="57"/>
        <v>0</v>
      </c>
      <c r="Q172" s="49"/>
      <c r="R172" s="49"/>
      <c r="S172" s="65">
        <f t="shared" si="58"/>
        <v>0</v>
      </c>
    </row>
    <row r="173" spans="1:19">
      <c r="A173" s="177"/>
      <c r="B173" s="23">
        <v>421622</v>
      </c>
      <c r="C173" s="17" t="s">
        <v>159</v>
      </c>
      <c r="D173" s="85"/>
      <c r="E173" s="69"/>
      <c r="F173" s="19"/>
      <c r="G173" s="19"/>
      <c r="H173" s="19"/>
      <c r="I173" s="19"/>
      <c r="J173" s="19"/>
      <c r="K173" s="19"/>
      <c r="L173" s="19"/>
      <c r="M173" s="19"/>
      <c r="N173" s="19"/>
      <c r="O173" s="49"/>
      <c r="P173" s="65">
        <f t="shared" si="57"/>
        <v>0</v>
      </c>
      <c r="Q173" s="49"/>
      <c r="R173" s="49"/>
      <c r="S173" s="65">
        <f t="shared" si="58"/>
        <v>0</v>
      </c>
    </row>
    <row r="174" spans="1:19" ht="25.5">
      <c r="A174" s="177"/>
      <c r="B174" s="23">
        <v>421626</v>
      </c>
      <c r="C174" s="17" t="s">
        <v>160</v>
      </c>
      <c r="D174" s="85"/>
      <c r="E174" s="69"/>
      <c r="F174" s="19"/>
      <c r="G174" s="19"/>
      <c r="H174" s="19"/>
      <c r="I174" s="19"/>
      <c r="J174" s="19"/>
      <c r="K174" s="19"/>
      <c r="L174" s="19"/>
      <c r="M174" s="19"/>
      <c r="N174" s="19"/>
      <c r="O174" s="49"/>
      <c r="P174" s="65">
        <f t="shared" si="57"/>
        <v>0</v>
      </c>
      <c r="Q174" s="49"/>
      <c r="R174" s="49"/>
      <c r="S174" s="65">
        <f t="shared" si="58"/>
        <v>0</v>
      </c>
    </row>
    <row r="175" spans="1:19">
      <c r="A175" s="177"/>
      <c r="B175" s="27">
        <v>421900</v>
      </c>
      <c r="C175" s="13" t="s">
        <v>161</v>
      </c>
      <c r="D175" s="90">
        <f>SUM(D176)</f>
        <v>0</v>
      </c>
      <c r="E175" s="74">
        <f t="shared" ref="E175:O175" si="62">SUM(E176)</f>
        <v>0</v>
      </c>
      <c r="F175" s="29">
        <f t="shared" si="62"/>
        <v>0</v>
      </c>
      <c r="G175" s="29">
        <f t="shared" si="62"/>
        <v>0</v>
      </c>
      <c r="H175" s="29">
        <f t="shared" si="62"/>
        <v>0</v>
      </c>
      <c r="I175" s="29">
        <f t="shared" si="62"/>
        <v>0</v>
      </c>
      <c r="J175" s="29">
        <f t="shared" si="62"/>
        <v>0</v>
      </c>
      <c r="K175" s="29">
        <f t="shared" si="62"/>
        <v>0</v>
      </c>
      <c r="L175" s="29">
        <f t="shared" si="62"/>
        <v>0</v>
      </c>
      <c r="M175" s="29">
        <f t="shared" si="62"/>
        <v>0</v>
      </c>
      <c r="N175" s="29">
        <f t="shared" si="62"/>
        <v>0</v>
      </c>
      <c r="O175" s="55">
        <f t="shared" si="62"/>
        <v>0</v>
      </c>
      <c r="P175" s="65">
        <f t="shared" si="57"/>
        <v>0</v>
      </c>
      <c r="Q175" s="55">
        <f>SUM(Q176)</f>
        <v>0</v>
      </c>
      <c r="R175" s="55">
        <f>SUM(R176)</f>
        <v>0</v>
      </c>
      <c r="S175" s="65">
        <f t="shared" si="58"/>
        <v>0</v>
      </c>
    </row>
    <row r="176" spans="1:19">
      <c r="A176" s="177"/>
      <c r="B176" s="23">
        <v>421910</v>
      </c>
      <c r="C176" s="17" t="s">
        <v>161</v>
      </c>
      <c r="D176" s="91">
        <f>SUM(D178+D177)</f>
        <v>0</v>
      </c>
      <c r="E176" s="75">
        <f t="shared" ref="E176:O176" si="63">SUM(E178+E177)</f>
        <v>0</v>
      </c>
      <c r="F176" s="30">
        <f t="shared" si="63"/>
        <v>0</v>
      </c>
      <c r="G176" s="30">
        <f t="shared" si="63"/>
        <v>0</v>
      </c>
      <c r="H176" s="30">
        <f t="shared" si="63"/>
        <v>0</v>
      </c>
      <c r="I176" s="30">
        <f t="shared" si="63"/>
        <v>0</v>
      </c>
      <c r="J176" s="30">
        <f t="shared" si="63"/>
        <v>0</v>
      </c>
      <c r="K176" s="30">
        <f t="shared" si="63"/>
        <v>0</v>
      </c>
      <c r="L176" s="30">
        <f t="shared" si="63"/>
        <v>0</v>
      </c>
      <c r="M176" s="30">
        <f t="shared" si="63"/>
        <v>0</v>
      </c>
      <c r="N176" s="30">
        <f t="shared" si="63"/>
        <v>0</v>
      </c>
      <c r="O176" s="56">
        <f t="shared" si="63"/>
        <v>0</v>
      </c>
      <c r="P176" s="65">
        <f t="shared" si="57"/>
        <v>0</v>
      </c>
      <c r="Q176" s="56">
        <f>SUM(Q178+Q177)</f>
        <v>0</v>
      </c>
      <c r="R176" s="56">
        <f>SUM(R178+R177)</f>
        <v>0</v>
      </c>
      <c r="S176" s="65">
        <f t="shared" si="58"/>
        <v>0</v>
      </c>
    </row>
    <row r="177" spans="1:19">
      <c r="A177" s="177"/>
      <c r="B177" s="23">
        <v>421911</v>
      </c>
      <c r="C177" s="17" t="s">
        <v>162</v>
      </c>
      <c r="D177" s="91"/>
      <c r="E177" s="75"/>
      <c r="F177" s="30"/>
      <c r="G177" s="30"/>
      <c r="H177" s="30"/>
      <c r="I177" s="30"/>
      <c r="J177" s="30"/>
      <c r="K177" s="30"/>
      <c r="L177" s="30"/>
      <c r="M177" s="30"/>
      <c r="N177" s="30"/>
      <c r="O177" s="56"/>
      <c r="P177" s="65">
        <f t="shared" si="57"/>
        <v>0</v>
      </c>
      <c r="Q177" s="56"/>
      <c r="R177" s="56"/>
      <c r="S177" s="65">
        <f t="shared" si="58"/>
        <v>0</v>
      </c>
    </row>
    <row r="178" spans="1:19">
      <c r="A178" s="177"/>
      <c r="B178" s="23">
        <v>421919</v>
      </c>
      <c r="C178" s="17" t="s">
        <v>163</v>
      </c>
      <c r="D178" s="85"/>
      <c r="E178" s="69"/>
      <c r="F178" s="19"/>
      <c r="G178" s="19"/>
      <c r="H178" s="19"/>
      <c r="I178" s="19"/>
      <c r="J178" s="19"/>
      <c r="K178" s="19"/>
      <c r="L178" s="19"/>
      <c r="M178" s="19"/>
      <c r="N178" s="19"/>
      <c r="O178" s="49"/>
      <c r="P178" s="65">
        <f t="shared" si="57"/>
        <v>0</v>
      </c>
      <c r="Q178" s="49"/>
      <c r="R178" s="49"/>
      <c r="S178" s="65">
        <f t="shared" si="58"/>
        <v>0</v>
      </c>
    </row>
    <row r="179" spans="1:19">
      <c r="A179" s="176"/>
      <c r="B179" s="27">
        <v>422000</v>
      </c>
      <c r="C179" s="21" t="s">
        <v>164</v>
      </c>
      <c r="D179" s="83">
        <f>SUM(D180,D193,D205+D212+D216)</f>
        <v>0</v>
      </c>
      <c r="E179" s="67">
        <f t="shared" ref="E179:O179" si="64">SUM(E180,E193,E205+E212+E216)</f>
        <v>0</v>
      </c>
      <c r="F179" s="14">
        <f t="shared" si="64"/>
        <v>0</v>
      </c>
      <c r="G179" s="14">
        <f t="shared" si="64"/>
        <v>0</v>
      </c>
      <c r="H179" s="14">
        <f t="shared" si="64"/>
        <v>0</v>
      </c>
      <c r="I179" s="14">
        <f t="shared" si="64"/>
        <v>0</v>
      </c>
      <c r="J179" s="14">
        <f t="shared" si="64"/>
        <v>0</v>
      </c>
      <c r="K179" s="14">
        <f t="shared" si="64"/>
        <v>0</v>
      </c>
      <c r="L179" s="14">
        <f t="shared" si="64"/>
        <v>0</v>
      </c>
      <c r="M179" s="14">
        <f t="shared" si="64"/>
        <v>0</v>
      </c>
      <c r="N179" s="14">
        <f t="shared" si="64"/>
        <v>0</v>
      </c>
      <c r="O179" s="47">
        <f t="shared" si="64"/>
        <v>0</v>
      </c>
      <c r="P179" s="65">
        <f t="shared" si="57"/>
        <v>0</v>
      </c>
      <c r="Q179" s="47">
        <f>SUM(Q180,Q193,Q205+Q212+Q216)</f>
        <v>0</v>
      </c>
      <c r="R179" s="47">
        <f>SUM(R180,R193,R205+R212+R216)</f>
        <v>0</v>
      </c>
      <c r="S179" s="65">
        <f t="shared" si="58"/>
        <v>0</v>
      </c>
    </row>
    <row r="180" spans="1:19" ht="25.5">
      <c r="A180" s="176"/>
      <c r="B180" s="27">
        <v>422100</v>
      </c>
      <c r="C180" s="13" t="s">
        <v>165</v>
      </c>
      <c r="D180" s="83">
        <f>SUM(D181,D183,D185,D187)</f>
        <v>0</v>
      </c>
      <c r="E180" s="67">
        <f t="shared" ref="E180:O180" si="65">SUM(E181,E183,E185,E187)</f>
        <v>0</v>
      </c>
      <c r="F180" s="14">
        <f t="shared" si="65"/>
        <v>0</v>
      </c>
      <c r="G180" s="14">
        <f t="shared" si="65"/>
        <v>0</v>
      </c>
      <c r="H180" s="14">
        <f t="shared" si="65"/>
        <v>0</v>
      </c>
      <c r="I180" s="14">
        <f t="shared" si="65"/>
        <v>0</v>
      </c>
      <c r="J180" s="14">
        <f t="shared" si="65"/>
        <v>0</v>
      </c>
      <c r="K180" s="14">
        <f t="shared" si="65"/>
        <v>0</v>
      </c>
      <c r="L180" s="14">
        <f t="shared" si="65"/>
        <v>0</v>
      </c>
      <c r="M180" s="14">
        <f t="shared" si="65"/>
        <v>0</v>
      </c>
      <c r="N180" s="14">
        <f t="shared" si="65"/>
        <v>0</v>
      </c>
      <c r="O180" s="47">
        <f t="shared" si="65"/>
        <v>0</v>
      </c>
      <c r="P180" s="65">
        <f t="shared" si="57"/>
        <v>0</v>
      </c>
      <c r="Q180" s="47">
        <f>SUM(Q181,Q183,Q185,Q187)</f>
        <v>0</v>
      </c>
      <c r="R180" s="47">
        <f>SUM(R181,R183,R185,R187)</f>
        <v>0</v>
      </c>
      <c r="S180" s="65">
        <f t="shared" si="58"/>
        <v>0</v>
      </c>
    </row>
    <row r="181" spans="1:19" ht="25.5">
      <c r="A181" s="177"/>
      <c r="B181" s="23">
        <v>422110</v>
      </c>
      <c r="C181" s="17" t="s">
        <v>166</v>
      </c>
      <c r="D181" s="84">
        <f>SUM(D182)</f>
        <v>0</v>
      </c>
      <c r="E181" s="68">
        <f t="shared" ref="E181:O181" si="66">SUM(E182)</f>
        <v>0</v>
      </c>
      <c r="F181" s="18">
        <f t="shared" si="66"/>
        <v>0</v>
      </c>
      <c r="G181" s="18">
        <f t="shared" si="66"/>
        <v>0</v>
      </c>
      <c r="H181" s="18">
        <f t="shared" si="66"/>
        <v>0</v>
      </c>
      <c r="I181" s="18">
        <f t="shared" si="66"/>
        <v>0</v>
      </c>
      <c r="J181" s="18">
        <f t="shared" si="66"/>
        <v>0</v>
      </c>
      <c r="K181" s="18">
        <f t="shared" si="66"/>
        <v>0</v>
      </c>
      <c r="L181" s="18">
        <f t="shared" si="66"/>
        <v>0</v>
      </c>
      <c r="M181" s="18">
        <f t="shared" si="66"/>
        <v>0</v>
      </c>
      <c r="N181" s="18">
        <f t="shared" si="66"/>
        <v>0</v>
      </c>
      <c r="O181" s="48">
        <f t="shared" si="66"/>
        <v>0</v>
      </c>
      <c r="P181" s="65">
        <f t="shared" si="57"/>
        <v>0</v>
      </c>
      <c r="Q181" s="48">
        <f>SUM(Q182)</f>
        <v>0</v>
      </c>
      <c r="R181" s="48">
        <f>SUM(R182)</f>
        <v>0</v>
      </c>
      <c r="S181" s="65">
        <f t="shared" si="58"/>
        <v>0</v>
      </c>
    </row>
    <row r="182" spans="1:19" ht="25.5">
      <c r="A182" s="177"/>
      <c r="B182" s="23">
        <v>422111</v>
      </c>
      <c r="C182" s="17" t="s">
        <v>167</v>
      </c>
      <c r="D182" s="85"/>
      <c r="E182" s="69"/>
      <c r="F182" s="19"/>
      <c r="G182" s="19"/>
      <c r="H182" s="19"/>
      <c r="I182" s="19"/>
      <c r="J182" s="19"/>
      <c r="K182" s="19"/>
      <c r="L182" s="19"/>
      <c r="M182" s="19"/>
      <c r="N182" s="19"/>
      <c r="O182" s="49"/>
      <c r="P182" s="65">
        <f t="shared" si="57"/>
        <v>0</v>
      </c>
      <c r="Q182" s="49"/>
      <c r="R182" s="49"/>
      <c r="S182" s="65">
        <f t="shared" si="58"/>
        <v>0</v>
      </c>
    </row>
    <row r="183" spans="1:19" ht="38.25">
      <c r="A183" s="177"/>
      <c r="B183" s="23">
        <v>422120</v>
      </c>
      <c r="C183" s="17" t="s">
        <v>168</v>
      </c>
      <c r="D183" s="84">
        <f>SUM(D184)</f>
        <v>0</v>
      </c>
      <c r="E183" s="68">
        <f t="shared" ref="E183:O183" si="67">SUM(E184)</f>
        <v>0</v>
      </c>
      <c r="F183" s="18">
        <f t="shared" si="67"/>
        <v>0</v>
      </c>
      <c r="G183" s="18">
        <f t="shared" si="67"/>
        <v>0</v>
      </c>
      <c r="H183" s="18">
        <f t="shared" si="67"/>
        <v>0</v>
      </c>
      <c r="I183" s="18">
        <f t="shared" si="67"/>
        <v>0</v>
      </c>
      <c r="J183" s="18">
        <f t="shared" si="67"/>
        <v>0</v>
      </c>
      <c r="K183" s="18">
        <f t="shared" si="67"/>
        <v>0</v>
      </c>
      <c r="L183" s="18">
        <f t="shared" si="67"/>
        <v>0</v>
      </c>
      <c r="M183" s="18">
        <f t="shared" si="67"/>
        <v>0</v>
      </c>
      <c r="N183" s="18">
        <f t="shared" si="67"/>
        <v>0</v>
      </c>
      <c r="O183" s="48">
        <f t="shared" si="67"/>
        <v>0</v>
      </c>
      <c r="P183" s="65">
        <f t="shared" si="57"/>
        <v>0</v>
      </c>
      <c r="Q183" s="48">
        <f>SUM(Q184)</f>
        <v>0</v>
      </c>
      <c r="R183" s="48">
        <f>SUM(R184)</f>
        <v>0</v>
      </c>
      <c r="S183" s="65">
        <f t="shared" si="58"/>
        <v>0</v>
      </c>
    </row>
    <row r="184" spans="1:19" ht="38.25">
      <c r="A184" s="177"/>
      <c r="B184" s="23">
        <v>422121</v>
      </c>
      <c r="C184" s="17" t="s">
        <v>168</v>
      </c>
      <c r="D184" s="85"/>
      <c r="E184" s="69"/>
      <c r="F184" s="19"/>
      <c r="G184" s="19"/>
      <c r="H184" s="19"/>
      <c r="I184" s="19"/>
      <c r="J184" s="19"/>
      <c r="K184" s="19"/>
      <c r="L184" s="19"/>
      <c r="M184" s="19"/>
      <c r="N184" s="19"/>
      <c r="O184" s="49"/>
      <c r="P184" s="65">
        <f t="shared" si="57"/>
        <v>0</v>
      </c>
      <c r="Q184" s="49"/>
      <c r="R184" s="49"/>
      <c r="S184" s="65">
        <f t="shared" si="58"/>
        <v>0</v>
      </c>
    </row>
    <row r="185" spans="1:19" ht="25.5">
      <c r="A185" s="177"/>
      <c r="B185" s="23">
        <v>422130</v>
      </c>
      <c r="C185" s="17" t="s">
        <v>169</v>
      </c>
      <c r="D185" s="92">
        <f>SUM(D186)</f>
        <v>0</v>
      </c>
      <c r="E185" s="76">
        <f t="shared" ref="E185:O185" si="68">SUM(E186)</f>
        <v>0</v>
      </c>
      <c r="F185" s="31">
        <f t="shared" si="68"/>
        <v>0</v>
      </c>
      <c r="G185" s="31">
        <f t="shared" si="68"/>
        <v>0</v>
      </c>
      <c r="H185" s="31">
        <f t="shared" si="68"/>
        <v>0</v>
      </c>
      <c r="I185" s="31">
        <f t="shared" si="68"/>
        <v>0</v>
      </c>
      <c r="J185" s="31">
        <f t="shared" si="68"/>
        <v>0</v>
      </c>
      <c r="K185" s="31">
        <f t="shared" si="68"/>
        <v>0</v>
      </c>
      <c r="L185" s="31">
        <f t="shared" si="68"/>
        <v>0</v>
      </c>
      <c r="M185" s="31">
        <f t="shared" si="68"/>
        <v>0</v>
      </c>
      <c r="N185" s="31">
        <f t="shared" si="68"/>
        <v>0</v>
      </c>
      <c r="O185" s="57">
        <f t="shared" si="68"/>
        <v>0</v>
      </c>
      <c r="P185" s="65">
        <f t="shared" si="57"/>
        <v>0</v>
      </c>
      <c r="Q185" s="57">
        <f>SUM(Q186)</f>
        <v>0</v>
      </c>
      <c r="R185" s="57">
        <f>SUM(R186)</f>
        <v>0</v>
      </c>
      <c r="S185" s="65">
        <f t="shared" si="58"/>
        <v>0</v>
      </c>
    </row>
    <row r="186" spans="1:19" ht="25.5">
      <c r="A186" s="177"/>
      <c r="B186" s="23">
        <v>422131</v>
      </c>
      <c r="C186" s="17" t="s">
        <v>170</v>
      </c>
      <c r="D186" s="85"/>
      <c r="E186" s="69"/>
      <c r="F186" s="19"/>
      <c r="G186" s="19"/>
      <c r="H186" s="19"/>
      <c r="I186" s="19"/>
      <c r="J186" s="19"/>
      <c r="K186" s="19"/>
      <c r="L186" s="19"/>
      <c r="M186" s="19"/>
      <c r="N186" s="19"/>
      <c r="O186" s="49"/>
      <c r="P186" s="65">
        <f t="shared" si="57"/>
        <v>0</v>
      </c>
      <c r="Q186" s="49"/>
      <c r="R186" s="49"/>
      <c r="S186" s="65">
        <f t="shared" si="58"/>
        <v>0</v>
      </c>
    </row>
    <row r="187" spans="1:19">
      <c r="A187" s="177"/>
      <c r="B187" s="23">
        <v>422190</v>
      </c>
      <c r="C187" s="17" t="s">
        <v>171</v>
      </c>
      <c r="D187" s="84">
        <f>SUM(D188:D192)</f>
        <v>0</v>
      </c>
      <c r="E187" s="111">
        <f t="shared" ref="E187:O187" si="69">SUM(E188:E192)</f>
        <v>0</v>
      </c>
      <c r="F187" s="18">
        <f t="shared" si="69"/>
        <v>0</v>
      </c>
      <c r="G187" s="18">
        <f t="shared" si="69"/>
        <v>0</v>
      </c>
      <c r="H187" s="18">
        <f t="shared" si="69"/>
        <v>0</v>
      </c>
      <c r="I187" s="18">
        <f t="shared" si="69"/>
        <v>0</v>
      </c>
      <c r="J187" s="18">
        <f t="shared" si="69"/>
        <v>0</v>
      </c>
      <c r="K187" s="18">
        <f t="shared" si="69"/>
        <v>0</v>
      </c>
      <c r="L187" s="18">
        <f t="shared" si="69"/>
        <v>0</v>
      </c>
      <c r="M187" s="18">
        <f t="shared" si="69"/>
        <v>0</v>
      </c>
      <c r="N187" s="18">
        <f t="shared" si="69"/>
        <v>0</v>
      </c>
      <c r="O187" s="112">
        <f t="shared" si="69"/>
        <v>0</v>
      </c>
      <c r="P187" s="65">
        <f t="shared" si="57"/>
        <v>0</v>
      </c>
      <c r="Q187" s="18">
        <f>SUM(Q188:Q192)</f>
        <v>0</v>
      </c>
      <c r="R187" s="18">
        <f>SUM(R188:R192)</f>
        <v>0</v>
      </c>
      <c r="S187" s="65">
        <f t="shared" si="58"/>
        <v>0</v>
      </c>
    </row>
    <row r="188" spans="1:19">
      <c r="A188" s="177"/>
      <c r="B188" s="23">
        <v>422191</v>
      </c>
      <c r="C188" s="17" t="s">
        <v>172</v>
      </c>
      <c r="D188" s="85"/>
      <c r="E188" s="69"/>
      <c r="F188" s="19"/>
      <c r="G188" s="19"/>
      <c r="H188" s="19"/>
      <c r="I188" s="19"/>
      <c r="J188" s="19"/>
      <c r="K188" s="19"/>
      <c r="L188" s="19"/>
      <c r="M188" s="19"/>
      <c r="N188" s="19"/>
      <c r="O188" s="49"/>
      <c r="P188" s="65">
        <f t="shared" si="57"/>
        <v>0</v>
      </c>
      <c r="Q188" s="49"/>
      <c r="R188" s="49"/>
      <c r="S188" s="65">
        <f t="shared" si="58"/>
        <v>0</v>
      </c>
    </row>
    <row r="189" spans="1:19">
      <c r="A189" s="177"/>
      <c r="B189" s="23">
        <v>422192</v>
      </c>
      <c r="C189" s="17" t="s">
        <v>173</v>
      </c>
      <c r="D189" s="85"/>
      <c r="E189" s="69"/>
      <c r="F189" s="19"/>
      <c r="G189" s="19"/>
      <c r="H189" s="19"/>
      <c r="I189" s="19"/>
      <c r="J189" s="19"/>
      <c r="K189" s="19"/>
      <c r="L189" s="19"/>
      <c r="M189" s="19"/>
      <c r="N189" s="19"/>
      <c r="O189" s="49"/>
      <c r="P189" s="65">
        <f t="shared" si="57"/>
        <v>0</v>
      </c>
      <c r="Q189" s="49"/>
      <c r="R189" s="49"/>
      <c r="S189" s="65">
        <f t="shared" si="58"/>
        <v>0</v>
      </c>
    </row>
    <row r="190" spans="1:19" ht="25.5">
      <c r="A190" s="177"/>
      <c r="B190" s="23">
        <v>422193</v>
      </c>
      <c r="C190" s="17" t="s">
        <v>174</v>
      </c>
      <c r="D190" s="85"/>
      <c r="E190" s="69"/>
      <c r="F190" s="19"/>
      <c r="G190" s="19"/>
      <c r="H190" s="19"/>
      <c r="I190" s="19"/>
      <c r="J190" s="19"/>
      <c r="K190" s="19"/>
      <c r="L190" s="19"/>
      <c r="M190" s="19"/>
      <c r="N190" s="19"/>
      <c r="O190" s="49"/>
      <c r="P190" s="65">
        <f t="shared" si="57"/>
        <v>0</v>
      </c>
      <c r="Q190" s="49"/>
      <c r="R190" s="49"/>
      <c r="S190" s="65">
        <f t="shared" si="58"/>
        <v>0</v>
      </c>
    </row>
    <row r="191" spans="1:19" ht="25.5">
      <c r="A191" s="177"/>
      <c r="B191" s="23">
        <v>422194</v>
      </c>
      <c r="C191" s="17" t="s">
        <v>175</v>
      </c>
      <c r="D191" s="85"/>
      <c r="E191" s="69"/>
      <c r="F191" s="19"/>
      <c r="G191" s="19"/>
      <c r="H191" s="19"/>
      <c r="I191" s="19"/>
      <c r="J191" s="19"/>
      <c r="K191" s="19"/>
      <c r="L191" s="19"/>
      <c r="M191" s="19"/>
      <c r="N191" s="19"/>
      <c r="O191" s="49"/>
      <c r="P191" s="65">
        <f t="shared" si="57"/>
        <v>0</v>
      </c>
      <c r="Q191" s="49"/>
      <c r="R191" s="49"/>
      <c r="S191" s="65">
        <f t="shared" si="58"/>
        <v>0</v>
      </c>
    </row>
    <row r="192" spans="1:19" ht="38.25">
      <c r="A192" s="177"/>
      <c r="B192" s="23">
        <v>422199</v>
      </c>
      <c r="C192" s="17" t="s">
        <v>176</v>
      </c>
      <c r="D192" s="85"/>
      <c r="E192" s="69"/>
      <c r="F192" s="19"/>
      <c r="G192" s="19"/>
      <c r="H192" s="19"/>
      <c r="I192" s="19"/>
      <c r="J192" s="19"/>
      <c r="K192" s="19"/>
      <c r="L192" s="19"/>
      <c r="M192" s="19"/>
      <c r="N192" s="19"/>
      <c r="O192" s="49"/>
      <c r="P192" s="65">
        <f t="shared" si="57"/>
        <v>0</v>
      </c>
      <c r="Q192" s="49"/>
      <c r="R192" s="49"/>
      <c r="S192" s="65">
        <f t="shared" si="58"/>
        <v>0</v>
      </c>
    </row>
    <row r="193" spans="1:19" ht="25.5">
      <c r="A193" s="176"/>
      <c r="B193" s="27">
        <v>422200</v>
      </c>
      <c r="C193" s="13" t="s">
        <v>177</v>
      </c>
      <c r="D193" s="83">
        <f>SUM(D194,D196,D198,D200)</f>
        <v>0</v>
      </c>
      <c r="E193" s="67">
        <f t="shared" ref="E193:O193" si="70">SUM(E194,E196,E198,E200)</f>
        <v>0</v>
      </c>
      <c r="F193" s="14">
        <f t="shared" si="70"/>
        <v>0</v>
      </c>
      <c r="G193" s="14">
        <f t="shared" si="70"/>
        <v>0</v>
      </c>
      <c r="H193" s="14">
        <f t="shared" si="70"/>
        <v>0</v>
      </c>
      <c r="I193" s="14">
        <f t="shared" si="70"/>
        <v>0</v>
      </c>
      <c r="J193" s="14">
        <f t="shared" si="70"/>
        <v>0</v>
      </c>
      <c r="K193" s="14">
        <f t="shared" si="70"/>
        <v>0</v>
      </c>
      <c r="L193" s="14">
        <f t="shared" si="70"/>
        <v>0</v>
      </c>
      <c r="M193" s="14">
        <f t="shared" si="70"/>
        <v>0</v>
      </c>
      <c r="N193" s="14">
        <f t="shared" si="70"/>
        <v>0</v>
      </c>
      <c r="O193" s="47">
        <f t="shared" si="70"/>
        <v>0</v>
      </c>
      <c r="P193" s="65">
        <f t="shared" si="57"/>
        <v>0</v>
      </c>
      <c r="Q193" s="47">
        <f>SUM(Q194,Q196,Q198,Q200)</f>
        <v>0</v>
      </c>
      <c r="R193" s="47">
        <f>SUM(R194,R196,R198,R200)</f>
        <v>0</v>
      </c>
      <c r="S193" s="65">
        <f t="shared" si="58"/>
        <v>0</v>
      </c>
    </row>
    <row r="194" spans="1:19" ht="25.5">
      <c r="A194" s="177"/>
      <c r="B194" s="23">
        <v>422210</v>
      </c>
      <c r="C194" s="17" t="s">
        <v>178</v>
      </c>
      <c r="D194" s="84">
        <f>SUM(D195)</f>
        <v>0</v>
      </c>
      <c r="E194" s="68">
        <f t="shared" ref="E194:O194" si="71">SUM(E195)</f>
        <v>0</v>
      </c>
      <c r="F194" s="18">
        <f t="shared" si="71"/>
        <v>0</v>
      </c>
      <c r="G194" s="18">
        <f t="shared" si="71"/>
        <v>0</v>
      </c>
      <c r="H194" s="18">
        <f t="shared" si="71"/>
        <v>0</v>
      </c>
      <c r="I194" s="18">
        <f t="shared" si="71"/>
        <v>0</v>
      </c>
      <c r="J194" s="18">
        <f t="shared" si="71"/>
        <v>0</v>
      </c>
      <c r="K194" s="18">
        <f t="shared" si="71"/>
        <v>0</v>
      </c>
      <c r="L194" s="18">
        <f t="shared" si="71"/>
        <v>0</v>
      </c>
      <c r="M194" s="18">
        <f t="shared" si="71"/>
        <v>0</v>
      </c>
      <c r="N194" s="18">
        <f t="shared" si="71"/>
        <v>0</v>
      </c>
      <c r="O194" s="48">
        <f t="shared" si="71"/>
        <v>0</v>
      </c>
      <c r="P194" s="65">
        <f t="shared" si="57"/>
        <v>0</v>
      </c>
      <c r="Q194" s="48">
        <f>SUM(Q195)</f>
        <v>0</v>
      </c>
      <c r="R194" s="48">
        <f>SUM(R195)</f>
        <v>0</v>
      </c>
      <c r="S194" s="65">
        <f t="shared" si="58"/>
        <v>0</v>
      </c>
    </row>
    <row r="195" spans="1:19" ht="25.5">
      <c r="A195" s="177"/>
      <c r="B195" s="23">
        <v>422211</v>
      </c>
      <c r="C195" s="17" t="s">
        <v>178</v>
      </c>
      <c r="D195" s="85"/>
      <c r="E195" s="69"/>
      <c r="F195" s="19"/>
      <c r="G195" s="19"/>
      <c r="H195" s="19"/>
      <c r="I195" s="19"/>
      <c r="J195" s="19"/>
      <c r="K195" s="19"/>
      <c r="L195" s="19"/>
      <c r="M195" s="19"/>
      <c r="N195" s="19"/>
      <c r="O195" s="49"/>
      <c r="P195" s="65">
        <f t="shared" si="57"/>
        <v>0</v>
      </c>
      <c r="Q195" s="49"/>
      <c r="R195" s="49"/>
      <c r="S195" s="65">
        <f t="shared" si="58"/>
        <v>0</v>
      </c>
    </row>
    <row r="196" spans="1:19" ht="38.25">
      <c r="A196" s="177"/>
      <c r="B196" s="23">
        <v>422220</v>
      </c>
      <c r="C196" s="17" t="s">
        <v>179</v>
      </c>
      <c r="D196" s="84">
        <f>SUM(D197)</f>
        <v>0</v>
      </c>
      <c r="E196" s="68">
        <f t="shared" ref="E196:O196" si="72">SUM(E197)</f>
        <v>0</v>
      </c>
      <c r="F196" s="18">
        <f t="shared" si="72"/>
        <v>0</v>
      </c>
      <c r="G196" s="18">
        <f t="shared" si="72"/>
        <v>0</v>
      </c>
      <c r="H196" s="18">
        <f t="shared" si="72"/>
        <v>0</v>
      </c>
      <c r="I196" s="18">
        <f t="shared" si="72"/>
        <v>0</v>
      </c>
      <c r="J196" s="18">
        <f t="shared" si="72"/>
        <v>0</v>
      </c>
      <c r="K196" s="18">
        <f t="shared" si="72"/>
        <v>0</v>
      </c>
      <c r="L196" s="18">
        <f t="shared" si="72"/>
        <v>0</v>
      </c>
      <c r="M196" s="18">
        <f t="shared" si="72"/>
        <v>0</v>
      </c>
      <c r="N196" s="18">
        <f t="shared" si="72"/>
        <v>0</v>
      </c>
      <c r="O196" s="48">
        <f t="shared" si="72"/>
        <v>0</v>
      </c>
      <c r="P196" s="65">
        <f t="shared" si="57"/>
        <v>0</v>
      </c>
      <c r="Q196" s="48">
        <f>SUM(Q197)</f>
        <v>0</v>
      </c>
      <c r="R196" s="48">
        <f>SUM(R197)</f>
        <v>0</v>
      </c>
      <c r="S196" s="65">
        <f t="shared" si="58"/>
        <v>0</v>
      </c>
    </row>
    <row r="197" spans="1:19" ht="38.25">
      <c r="A197" s="177"/>
      <c r="B197" s="23">
        <v>422221</v>
      </c>
      <c r="C197" s="17" t="s">
        <v>179</v>
      </c>
      <c r="D197" s="85"/>
      <c r="E197" s="69"/>
      <c r="F197" s="19"/>
      <c r="G197" s="19"/>
      <c r="H197" s="19"/>
      <c r="I197" s="19"/>
      <c r="J197" s="19"/>
      <c r="K197" s="19"/>
      <c r="L197" s="19"/>
      <c r="M197" s="19"/>
      <c r="N197" s="19"/>
      <c r="O197" s="49"/>
      <c r="P197" s="65">
        <f t="shared" si="57"/>
        <v>0</v>
      </c>
      <c r="Q197" s="49"/>
      <c r="R197" s="49"/>
      <c r="S197" s="65">
        <f t="shared" si="58"/>
        <v>0</v>
      </c>
    </row>
    <row r="198" spans="1:19" ht="25.5">
      <c r="A198" s="177"/>
      <c r="B198" s="23">
        <v>422230</v>
      </c>
      <c r="C198" s="17" t="s">
        <v>180</v>
      </c>
      <c r="D198" s="84">
        <f>SUM(D199)</f>
        <v>0</v>
      </c>
      <c r="E198" s="68">
        <f t="shared" ref="E198:O198" si="73">SUM(E199)</f>
        <v>0</v>
      </c>
      <c r="F198" s="18">
        <f t="shared" si="73"/>
        <v>0</v>
      </c>
      <c r="G198" s="18">
        <f t="shared" si="73"/>
        <v>0</v>
      </c>
      <c r="H198" s="18">
        <f t="shared" si="73"/>
        <v>0</v>
      </c>
      <c r="I198" s="18">
        <f t="shared" si="73"/>
        <v>0</v>
      </c>
      <c r="J198" s="18">
        <f t="shared" si="73"/>
        <v>0</v>
      </c>
      <c r="K198" s="18">
        <f t="shared" si="73"/>
        <v>0</v>
      </c>
      <c r="L198" s="18">
        <f t="shared" si="73"/>
        <v>0</v>
      </c>
      <c r="M198" s="18">
        <f t="shared" si="73"/>
        <v>0</v>
      </c>
      <c r="N198" s="18">
        <f t="shared" si="73"/>
        <v>0</v>
      </c>
      <c r="O198" s="48">
        <f t="shared" si="73"/>
        <v>0</v>
      </c>
      <c r="P198" s="65">
        <f t="shared" si="57"/>
        <v>0</v>
      </c>
      <c r="Q198" s="48">
        <f>SUM(Q199)</f>
        <v>0</v>
      </c>
      <c r="R198" s="48">
        <f>SUM(R199)</f>
        <v>0</v>
      </c>
      <c r="S198" s="65">
        <f t="shared" si="58"/>
        <v>0</v>
      </c>
    </row>
    <row r="199" spans="1:19" ht="25.5">
      <c r="A199" s="177"/>
      <c r="B199" s="23">
        <v>422231</v>
      </c>
      <c r="C199" s="17" t="s">
        <v>181</v>
      </c>
      <c r="D199" s="85"/>
      <c r="E199" s="69"/>
      <c r="F199" s="19"/>
      <c r="G199" s="19"/>
      <c r="H199" s="19"/>
      <c r="I199" s="19"/>
      <c r="J199" s="19"/>
      <c r="K199" s="19"/>
      <c r="L199" s="19"/>
      <c r="M199" s="19"/>
      <c r="N199" s="19"/>
      <c r="O199" s="49"/>
      <c r="P199" s="65">
        <f t="shared" si="57"/>
        <v>0</v>
      </c>
      <c r="Q199" s="49"/>
      <c r="R199" s="49"/>
      <c r="S199" s="65">
        <f t="shared" si="58"/>
        <v>0</v>
      </c>
    </row>
    <row r="200" spans="1:19">
      <c r="A200" s="177"/>
      <c r="B200" s="23">
        <v>422290</v>
      </c>
      <c r="C200" s="17" t="s">
        <v>171</v>
      </c>
      <c r="D200" s="84">
        <f>SUM(D201:D204)</f>
        <v>0</v>
      </c>
      <c r="E200" s="68">
        <f t="shared" ref="E200:O200" si="74">SUM(E201:E204)</f>
        <v>0</v>
      </c>
      <c r="F200" s="18">
        <f t="shared" si="74"/>
        <v>0</v>
      </c>
      <c r="G200" s="18">
        <f t="shared" si="74"/>
        <v>0</v>
      </c>
      <c r="H200" s="18">
        <f t="shared" si="74"/>
        <v>0</v>
      </c>
      <c r="I200" s="18">
        <f t="shared" si="74"/>
        <v>0</v>
      </c>
      <c r="J200" s="18">
        <f t="shared" si="74"/>
        <v>0</v>
      </c>
      <c r="K200" s="18">
        <f t="shared" si="74"/>
        <v>0</v>
      </c>
      <c r="L200" s="18">
        <f t="shared" si="74"/>
        <v>0</v>
      </c>
      <c r="M200" s="18">
        <f t="shared" si="74"/>
        <v>0</v>
      </c>
      <c r="N200" s="18">
        <f t="shared" si="74"/>
        <v>0</v>
      </c>
      <c r="O200" s="48">
        <f t="shared" si="74"/>
        <v>0</v>
      </c>
      <c r="P200" s="65">
        <f t="shared" si="57"/>
        <v>0</v>
      </c>
      <c r="Q200" s="48">
        <f>SUM(Q201:Q204)</f>
        <v>0</v>
      </c>
      <c r="R200" s="48">
        <f>SUM(R201:R204)</f>
        <v>0</v>
      </c>
      <c r="S200" s="65">
        <f t="shared" si="58"/>
        <v>0</v>
      </c>
    </row>
    <row r="201" spans="1:19" ht="25.5">
      <c r="A201" s="177"/>
      <c r="B201" s="23">
        <v>422291</v>
      </c>
      <c r="C201" s="17" t="s">
        <v>182</v>
      </c>
      <c r="D201" s="85"/>
      <c r="E201" s="69"/>
      <c r="F201" s="19"/>
      <c r="G201" s="19"/>
      <c r="H201" s="19"/>
      <c r="I201" s="19"/>
      <c r="J201" s="19"/>
      <c r="K201" s="19"/>
      <c r="L201" s="19"/>
      <c r="M201" s="19"/>
      <c r="N201" s="19"/>
      <c r="O201" s="49"/>
      <c r="P201" s="65">
        <f t="shared" si="57"/>
        <v>0</v>
      </c>
      <c r="Q201" s="49"/>
      <c r="R201" s="49"/>
      <c r="S201" s="65">
        <f t="shared" si="58"/>
        <v>0</v>
      </c>
    </row>
    <row r="202" spans="1:19">
      <c r="A202" s="177"/>
      <c r="B202" s="23">
        <v>422292</v>
      </c>
      <c r="C202" s="17" t="s">
        <v>173</v>
      </c>
      <c r="D202" s="85"/>
      <c r="E202" s="69"/>
      <c r="F202" s="19"/>
      <c r="G202" s="19"/>
      <c r="H202" s="19"/>
      <c r="I202" s="19"/>
      <c r="J202" s="19"/>
      <c r="K202" s="19"/>
      <c r="L202" s="19"/>
      <c r="M202" s="19"/>
      <c r="N202" s="19"/>
      <c r="O202" s="49"/>
      <c r="P202" s="65">
        <f t="shared" si="57"/>
        <v>0</v>
      </c>
      <c r="Q202" s="49"/>
      <c r="R202" s="49"/>
      <c r="S202" s="65">
        <f t="shared" si="58"/>
        <v>0</v>
      </c>
    </row>
    <row r="203" spans="1:19" ht="25.5">
      <c r="A203" s="177"/>
      <c r="B203" s="23">
        <v>422293</v>
      </c>
      <c r="C203" s="17" t="s">
        <v>175</v>
      </c>
      <c r="D203" s="85"/>
      <c r="E203" s="69"/>
      <c r="F203" s="19"/>
      <c r="G203" s="19"/>
      <c r="H203" s="19"/>
      <c r="I203" s="19"/>
      <c r="J203" s="19"/>
      <c r="K203" s="19"/>
      <c r="L203" s="19"/>
      <c r="M203" s="19"/>
      <c r="N203" s="19"/>
      <c r="O203" s="49"/>
      <c r="P203" s="65">
        <f t="shared" si="57"/>
        <v>0</v>
      </c>
      <c r="Q203" s="49"/>
      <c r="R203" s="49"/>
      <c r="S203" s="65">
        <f t="shared" si="58"/>
        <v>0</v>
      </c>
    </row>
    <row r="204" spans="1:19" ht="25.5">
      <c r="A204" s="177"/>
      <c r="B204" s="23">
        <v>422299</v>
      </c>
      <c r="C204" s="17" t="s">
        <v>183</v>
      </c>
      <c r="D204" s="85"/>
      <c r="E204" s="69"/>
      <c r="F204" s="19"/>
      <c r="G204" s="19"/>
      <c r="H204" s="19"/>
      <c r="I204" s="19"/>
      <c r="J204" s="19"/>
      <c r="K204" s="19"/>
      <c r="L204" s="19"/>
      <c r="M204" s="19"/>
      <c r="N204" s="19"/>
      <c r="O204" s="49"/>
      <c r="P204" s="65">
        <f t="shared" si="57"/>
        <v>0</v>
      </c>
      <c r="Q204" s="49"/>
      <c r="R204" s="49"/>
      <c r="S204" s="65">
        <f t="shared" si="58"/>
        <v>0</v>
      </c>
    </row>
    <row r="205" spans="1:19" ht="25.5">
      <c r="A205" s="177"/>
      <c r="B205" s="27">
        <v>422300</v>
      </c>
      <c r="C205" s="13" t="s">
        <v>184</v>
      </c>
      <c r="D205" s="83">
        <f>SUM(D206+D208)</f>
        <v>0</v>
      </c>
      <c r="E205" s="67">
        <f t="shared" ref="E205:O205" si="75">SUM(E206+E208)</f>
        <v>0</v>
      </c>
      <c r="F205" s="14">
        <f t="shared" si="75"/>
        <v>0</v>
      </c>
      <c r="G205" s="14">
        <f t="shared" si="75"/>
        <v>0</v>
      </c>
      <c r="H205" s="14">
        <f t="shared" si="75"/>
        <v>0</v>
      </c>
      <c r="I205" s="14">
        <f t="shared" si="75"/>
        <v>0</v>
      </c>
      <c r="J205" s="14">
        <f t="shared" si="75"/>
        <v>0</v>
      </c>
      <c r="K205" s="14">
        <f t="shared" si="75"/>
        <v>0</v>
      </c>
      <c r="L205" s="14">
        <f t="shared" si="75"/>
        <v>0</v>
      </c>
      <c r="M205" s="14">
        <f t="shared" si="75"/>
        <v>0</v>
      </c>
      <c r="N205" s="14">
        <f t="shared" si="75"/>
        <v>0</v>
      </c>
      <c r="O205" s="47">
        <f t="shared" si="75"/>
        <v>0</v>
      </c>
      <c r="P205" s="65">
        <f t="shared" si="57"/>
        <v>0</v>
      </c>
      <c r="Q205" s="47">
        <f>SUM(Q206+Q208)</f>
        <v>0</v>
      </c>
      <c r="R205" s="47">
        <f>SUM(R206+R208)</f>
        <v>0</v>
      </c>
      <c r="S205" s="65">
        <f t="shared" si="58"/>
        <v>0</v>
      </c>
    </row>
    <row r="206" spans="1:19" ht="25.5">
      <c r="A206" s="177"/>
      <c r="B206" s="23">
        <v>422320</v>
      </c>
      <c r="C206" s="17" t="s">
        <v>185</v>
      </c>
      <c r="D206" s="84">
        <f>SUM(D207)</f>
        <v>0</v>
      </c>
      <c r="E206" s="68">
        <f t="shared" ref="E206:O206" si="76">SUM(E207)</f>
        <v>0</v>
      </c>
      <c r="F206" s="18">
        <f t="shared" si="76"/>
        <v>0</v>
      </c>
      <c r="G206" s="18">
        <f t="shared" si="76"/>
        <v>0</v>
      </c>
      <c r="H206" s="18">
        <f t="shared" si="76"/>
        <v>0</v>
      </c>
      <c r="I206" s="18">
        <f t="shared" si="76"/>
        <v>0</v>
      </c>
      <c r="J206" s="18">
        <f t="shared" si="76"/>
        <v>0</v>
      </c>
      <c r="K206" s="18">
        <f t="shared" si="76"/>
        <v>0</v>
      </c>
      <c r="L206" s="18">
        <f t="shared" si="76"/>
        <v>0</v>
      </c>
      <c r="M206" s="18">
        <f t="shared" si="76"/>
        <v>0</v>
      </c>
      <c r="N206" s="18">
        <f t="shared" si="76"/>
        <v>0</v>
      </c>
      <c r="O206" s="48">
        <f t="shared" si="76"/>
        <v>0</v>
      </c>
      <c r="P206" s="65">
        <f t="shared" si="57"/>
        <v>0</v>
      </c>
      <c r="Q206" s="48">
        <f>SUM(Q207)</f>
        <v>0</v>
      </c>
      <c r="R206" s="48">
        <f>SUM(R207)</f>
        <v>0</v>
      </c>
      <c r="S206" s="65">
        <f t="shared" si="58"/>
        <v>0</v>
      </c>
    </row>
    <row r="207" spans="1:19" ht="38.25">
      <c r="A207" s="177"/>
      <c r="B207" s="23">
        <v>422321</v>
      </c>
      <c r="C207" s="17" t="s">
        <v>186</v>
      </c>
      <c r="D207" s="85"/>
      <c r="E207" s="69"/>
      <c r="F207" s="19"/>
      <c r="G207" s="19"/>
      <c r="H207" s="19"/>
      <c r="I207" s="19"/>
      <c r="J207" s="19"/>
      <c r="K207" s="19"/>
      <c r="L207" s="19"/>
      <c r="M207" s="19"/>
      <c r="N207" s="19"/>
      <c r="O207" s="49"/>
      <c r="P207" s="65">
        <f t="shared" si="57"/>
        <v>0</v>
      </c>
      <c r="Q207" s="49"/>
      <c r="R207" s="49"/>
      <c r="S207" s="65">
        <f t="shared" si="58"/>
        <v>0</v>
      </c>
    </row>
    <row r="208" spans="1:19" ht="25.5">
      <c r="A208" s="177"/>
      <c r="B208" s="23">
        <v>422390</v>
      </c>
      <c r="C208" s="17" t="s">
        <v>187</v>
      </c>
      <c r="D208" s="86">
        <f>SUM(D209:D211)</f>
        <v>0</v>
      </c>
      <c r="E208" s="70">
        <f t="shared" ref="E208:O208" si="77">SUM(E209:E211)</f>
        <v>0</v>
      </c>
      <c r="F208" s="20">
        <f t="shared" si="77"/>
        <v>0</v>
      </c>
      <c r="G208" s="20">
        <f t="shared" si="77"/>
        <v>0</v>
      </c>
      <c r="H208" s="20">
        <f t="shared" si="77"/>
        <v>0</v>
      </c>
      <c r="I208" s="20">
        <f t="shared" si="77"/>
        <v>0</v>
      </c>
      <c r="J208" s="20">
        <f t="shared" si="77"/>
        <v>0</v>
      </c>
      <c r="K208" s="20">
        <f t="shared" si="77"/>
        <v>0</v>
      </c>
      <c r="L208" s="20">
        <f t="shared" si="77"/>
        <v>0</v>
      </c>
      <c r="M208" s="20">
        <f t="shared" si="77"/>
        <v>0</v>
      </c>
      <c r="N208" s="20">
        <f t="shared" si="77"/>
        <v>0</v>
      </c>
      <c r="O208" s="50">
        <f t="shared" si="77"/>
        <v>0</v>
      </c>
      <c r="P208" s="65">
        <f t="shared" si="57"/>
        <v>0</v>
      </c>
      <c r="Q208" s="50">
        <f>SUM(Q209:Q211)</f>
        <v>0</v>
      </c>
      <c r="R208" s="50">
        <f>SUM(R209:R211)</f>
        <v>0</v>
      </c>
      <c r="S208" s="65">
        <f t="shared" si="58"/>
        <v>0</v>
      </c>
    </row>
    <row r="209" spans="1:19">
      <c r="A209" s="177"/>
      <c r="B209" s="23">
        <v>422391</v>
      </c>
      <c r="C209" s="17" t="s">
        <v>188</v>
      </c>
      <c r="D209" s="85"/>
      <c r="E209" s="69"/>
      <c r="F209" s="19"/>
      <c r="G209" s="19"/>
      <c r="H209" s="19"/>
      <c r="I209" s="19"/>
      <c r="J209" s="19"/>
      <c r="K209" s="19"/>
      <c r="L209" s="19"/>
      <c r="M209" s="19"/>
      <c r="N209" s="19"/>
      <c r="O209" s="49"/>
      <c r="P209" s="65">
        <f t="shared" si="57"/>
        <v>0</v>
      </c>
      <c r="Q209" s="49"/>
      <c r="R209" s="49"/>
      <c r="S209" s="65">
        <f t="shared" si="58"/>
        <v>0</v>
      </c>
    </row>
    <row r="210" spans="1:19" ht="76.5">
      <c r="A210" s="177"/>
      <c r="B210" s="23">
        <v>422394</v>
      </c>
      <c r="C210" s="17" t="s">
        <v>189</v>
      </c>
      <c r="D210" s="85"/>
      <c r="E210" s="69"/>
      <c r="F210" s="19"/>
      <c r="G210" s="19"/>
      <c r="H210" s="19"/>
      <c r="I210" s="19"/>
      <c r="J210" s="19"/>
      <c r="K210" s="19"/>
      <c r="L210" s="19"/>
      <c r="M210" s="19"/>
      <c r="N210" s="19"/>
      <c r="O210" s="49"/>
      <c r="P210" s="65">
        <f t="shared" si="57"/>
        <v>0</v>
      </c>
      <c r="Q210" s="49"/>
      <c r="R210" s="49"/>
      <c r="S210" s="65">
        <f t="shared" si="58"/>
        <v>0</v>
      </c>
    </row>
    <row r="211" spans="1:19" ht="25.5">
      <c r="A211" s="177"/>
      <c r="B211" s="23">
        <v>422399</v>
      </c>
      <c r="C211" s="17" t="s">
        <v>190</v>
      </c>
      <c r="D211" s="85"/>
      <c r="E211" s="69"/>
      <c r="F211" s="19"/>
      <c r="G211" s="19"/>
      <c r="H211" s="19"/>
      <c r="I211" s="19"/>
      <c r="J211" s="19"/>
      <c r="K211" s="19"/>
      <c r="L211" s="19"/>
      <c r="M211" s="19"/>
      <c r="N211" s="19"/>
      <c r="O211" s="49"/>
      <c r="P211" s="65">
        <f t="shared" si="57"/>
        <v>0</v>
      </c>
      <c r="Q211" s="49"/>
      <c r="R211" s="49"/>
      <c r="S211" s="65">
        <f t="shared" si="58"/>
        <v>0</v>
      </c>
    </row>
    <row r="212" spans="1:19">
      <c r="A212" s="177"/>
      <c r="B212" s="27">
        <v>422400</v>
      </c>
      <c r="C212" s="13" t="s">
        <v>191</v>
      </c>
      <c r="D212" s="88">
        <f>SUM(D213)</f>
        <v>0</v>
      </c>
      <c r="E212" s="72">
        <f t="shared" ref="E212:O212" si="78">SUM(E213)</f>
        <v>0</v>
      </c>
      <c r="F212" s="25">
        <f t="shared" si="78"/>
        <v>0</v>
      </c>
      <c r="G212" s="25">
        <f t="shared" si="78"/>
        <v>0</v>
      </c>
      <c r="H212" s="25">
        <f t="shared" si="78"/>
        <v>0</v>
      </c>
      <c r="I212" s="25">
        <f t="shared" si="78"/>
        <v>0</v>
      </c>
      <c r="J212" s="25">
        <f t="shared" si="78"/>
        <v>0</v>
      </c>
      <c r="K212" s="25">
        <f t="shared" si="78"/>
        <v>0</v>
      </c>
      <c r="L212" s="25">
        <f t="shared" si="78"/>
        <v>0</v>
      </c>
      <c r="M212" s="25">
        <f t="shared" si="78"/>
        <v>0</v>
      </c>
      <c r="N212" s="25">
        <f t="shared" si="78"/>
        <v>0</v>
      </c>
      <c r="O212" s="53">
        <f t="shared" si="78"/>
        <v>0</v>
      </c>
      <c r="P212" s="65">
        <f t="shared" si="57"/>
        <v>0</v>
      </c>
      <c r="Q212" s="53">
        <f>SUM(Q213)</f>
        <v>0</v>
      </c>
      <c r="R212" s="53">
        <f>SUM(R213)</f>
        <v>0</v>
      </c>
      <c r="S212" s="65">
        <f t="shared" si="58"/>
        <v>0</v>
      </c>
    </row>
    <row r="213" spans="1:19">
      <c r="A213" s="177"/>
      <c r="B213" s="23">
        <v>422410</v>
      </c>
      <c r="C213" s="17" t="s">
        <v>191</v>
      </c>
      <c r="D213" s="86">
        <f>SUM(D214:D215)</f>
        <v>0</v>
      </c>
      <c r="E213" s="70">
        <f t="shared" ref="E213:O213" si="79">SUM(E214:E215)</f>
        <v>0</v>
      </c>
      <c r="F213" s="20">
        <f t="shared" si="79"/>
        <v>0</v>
      </c>
      <c r="G213" s="20">
        <f t="shared" si="79"/>
        <v>0</v>
      </c>
      <c r="H213" s="20">
        <f t="shared" si="79"/>
        <v>0</v>
      </c>
      <c r="I213" s="20">
        <f t="shared" si="79"/>
        <v>0</v>
      </c>
      <c r="J213" s="20">
        <f t="shared" si="79"/>
        <v>0</v>
      </c>
      <c r="K213" s="20">
        <f t="shared" si="79"/>
        <v>0</v>
      </c>
      <c r="L213" s="20">
        <f t="shared" si="79"/>
        <v>0</v>
      </c>
      <c r="M213" s="20">
        <f t="shared" si="79"/>
        <v>0</v>
      </c>
      <c r="N213" s="20">
        <f t="shared" si="79"/>
        <v>0</v>
      </c>
      <c r="O213" s="50">
        <f t="shared" si="79"/>
        <v>0</v>
      </c>
      <c r="P213" s="65">
        <f t="shared" si="57"/>
        <v>0</v>
      </c>
      <c r="Q213" s="50">
        <f>SUM(Q214:Q215)</f>
        <v>0</v>
      </c>
      <c r="R213" s="50">
        <f>SUM(R214:R215)</f>
        <v>0</v>
      </c>
      <c r="S213" s="65">
        <f t="shared" si="58"/>
        <v>0</v>
      </c>
    </row>
    <row r="214" spans="1:19">
      <c r="A214" s="177"/>
      <c r="B214" s="23">
        <v>422411</v>
      </c>
      <c r="C214" s="17" t="s">
        <v>192</v>
      </c>
      <c r="D214" s="85"/>
      <c r="E214" s="69"/>
      <c r="F214" s="19"/>
      <c r="G214" s="19"/>
      <c r="H214" s="19"/>
      <c r="I214" s="19"/>
      <c r="J214" s="19"/>
      <c r="K214" s="19"/>
      <c r="L214" s="19"/>
      <c r="M214" s="19"/>
      <c r="N214" s="19"/>
      <c r="O214" s="49"/>
      <c r="P214" s="65">
        <f t="shared" si="57"/>
        <v>0</v>
      </c>
      <c r="Q214" s="49"/>
      <c r="R214" s="49"/>
      <c r="S214" s="65">
        <f t="shared" si="58"/>
        <v>0</v>
      </c>
    </row>
    <row r="215" spans="1:19" ht="38.25">
      <c r="A215" s="177"/>
      <c r="B215" s="23">
        <v>422412</v>
      </c>
      <c r="C215" s="17" t="s">
        <v>193</v>
      </c>
      <c r="D215" s="85"/>
      <c r="E215" s="69"/>
      <c r="F215" s="19"/>
      <c r="G215" s="19"/>
      <c r="H215" s="19"/>
      <c r="I215" s="19"/>
      <c r="J215" s="19"/>
      <c r="K215" s="19"/>
      <c r="L215" s="19"/>
      <c r="M215" s="19"/>
      <c r="N215" s="19"/>
      <c r="O215" s="49"/>
      <c r="P215" s="65">
        <f t="shared" si="57"/>
        <v>0</v>
      </c>
      <c r="Q215" s="49"/>
      <c r="R215" s="49"/>
      <c r="S215" s="65">
        <f t="shared" si="58"/>
        <v>0</v>
      </c>
    </row>
    <row r="216" spans="1:19">
      <c r="A216" s="176"/>
      <c r="B216" s="27">
        <v>422900</v>
      </c>
      <c r="C216" s="13" t="s">
        <v>194</v>
      </c>
      <c r="D216" s="88">
        <f>SUM(D217)</f>
        <v>0</v>
      </c>
      <c r="E216" s="72">
        <f t="shared" ref="E216:O217" si="80">SUM(E217)</f>
        <v>0</v>
      </c>
      <c r="F216" s="25">
        <f t="shared" si="80"/>
        <v>0</v>
      </c>
      <c r="G216" s="25">
        <f t="shared" si="80"/>
        <v>0</v>
      </c>
      <c r="H216" s="25">
        <f t="shared" si="80"/>
        <v>0</v>
      </c>
      <c r="I216" s="25">
        <f t="shared" si="80"/>
        <v>0</v>
      </c>
      <c r="J216" s="25">
        <f t="shared" si="80"/>
        <v>0</v>
      </c>
      <c r="K216" s="25">
        <f t="shared" si="80"/>
        <v>0</v>
      </c>
      <c r="L216" s="25">
        <f t="shared" si="80"/>
        <v>0</v>
      </c>
      <c r="M216" s="25">
        <f t="shared" si="80"/>
        <v>0</v>
      </c>
      <c r="N216" s="25">
        <f t="shared" si="80"/>
        <v>0</v>
      </c>
      <c r="O216" s="53">
        <f t="shared" si="80"/>
        <v>0</v>
      </c>
      <c r="P216" s="65">
        <f t="shared" si="57"/>
        <v>0</v>
      </c>
      <c r="Q216" s="53">
        <f>SUM(Q217)</f>
        <v>0</v>
      </c>
      <c r="R216" s="53">
        <f>SUM(R217)</f>
        <v>0</v>
      </c>
      <c r="S216" s="65">
        <f t="shared" si="58"/>
        <v>0</v>
      </c>
    </row>
    <row r="217" spans="1:19">
      <c r="A217" s="177"/>
      <c r="B217" s="23">
        <v>422910</v>
      </c>
      <c r="C217" s="17" t="s">
        <v>194</v>
      </c>
      <c r="D217" s="86">
        <f>SUM(D218)</f>
        <v>0</v>
      </c>
      <c r="E217" s="70">
        <f t="shared" si="80"/>
        <v>0</v>
      </c>
      <c r="F217" s="20">
        <f t="shared" si="80"/>
        <v>0</v>
      </c>
      <c r="G217" s="20">
        <f t="shared" si="80"/>
        <v>0</v>
      </c>
      <c r="H217" s="20">
        <f t="shared" si="80"/>
        <v>0</v>
      </c>
      <c r="I217" s="20">
        <f t="shared" si="80"/>
        <v>0</v>
      </c>
      <c r="J217" s="20">
        <f t="shared" si="80"/>
        <v>0</v>
      </c>
      <c r="K217" s="20">
        <f t="shared" si="80"/>
        <v>0</v>
      </c>
      <c r="L217" s="20">
        <f t="shared" si="80"/>
        <v>0</v>
      </c>
      <c r="M217" s="20">
        <f t="shared" si="80"/>
        <v>0</v>
      </c>
      <c r="N217" s="20">
        <f t="shared" si="80"/>
        <v>0</v>
      </c>
      <c r="O217" s="50">
        <f t="shared" si="80"/>
        <v>0</v>
      </c>
      <c r="P217" s="65">
        <f t="shared" si="57"/>
        <v>0</v>
      </c>
      <c r="Q217" s="50">
        <f>SUM(Q218)</f>
        <v>0</v>
      </c>
      <c r="R217" s="50">
        <f>SUM(R218)</f>
        <v>0</v>
      </c>
      <c r="S217" s="65">
        <f t="shared" si="58"/>
        <v>0</v>
      </c>
    </row>
    <row r="218" spans="1:19" ht="25.5">
      <c r="A218" s="177"/>
      <c r="B218" s="23">
        <v>422911</v>
      </c>
      <c r="C218" s="17" t="s">
        <v>195</v>
      </c>
      <c r="D218" s="86"/>
      <c r="E218" s="70"/>
      <c r="F218" s="20"/>
      <c r="G218" s="20"/>
      <c r="H218" s="20"/>
      <c r="I218" s="20"/>
      <c r="J218" s="20"/>
      <c r="K218" s="20"/>
      <c r="L218" s="20"/>
      <c r="M218" s="20"/>
      <c r="N218" s="20"/>
      <c r="O218" s="50"/>
      <c r="P218" s="65">
        <f t="shared" si="57"/>
        <v>0</v>
      </c>
      <c r="Q218" s="50"/>
      <c r="R218" s="50"/>
      <c r="S218" s="65">
        <f t="shared" si="58"/>
        <v>0</v>
      </c>
    </row>
    <row r="219" spans="1:19">
      <c r="A219" s="176"/>
      <c r="B219" s="27">
        <v>423000</v>
      </c>
      <c r="C219" s="21" t="s">
        <v>196</v>
      </c>
      <c r="D219" s="83">
        <f t="shared" ref="D219:O219" si="81">SUM(D220,D227,D234,D244,D259,D275,D281,D285)</f>
        <v>0</v>
      </c>
      <c r="E219" s="67">
        <f t="shared" si="81"/>
        <v>0</v>
      </c>
      <c r="F219" s="14">
        <f t="shared" si="81"/>
        <v>0</v>
      </c>
      <c r="G219" s="14">
        <f t="shared" si="81"/>
        <v>0</v>
      </c>
      <c r="H219" s="14">
        <f t="shared" si="81"/>
        <v>0</v>
      </c>
      <c r="I219" s="14">
        <f t="shared" si="81"/>
        <v>0</v>
      </c>
      <c r="J219" s="14">
        <f t="shared" si="81"/>
        <v>0</v>
      </c>
      <c r="K219" s="14">
        <f t="shared" si="81"/>
        <v>0</v>
      </c>
      <c r="L219" s="14">
        <f t="shared" si="81"/>
        <v>0</v>
      </c>
      <c r="M219" s="14">
        <f t="shared" si="81"/>
        <v>0</v>
      </c>
      <c r="N219" s="14">
        <f t="shared" si="81"/>
        <v>0</v>
      </c>
      <c r="O219" s="47">
        <f t="shared" si="81"/>
        <v>0</v>
      </c>
      <c r="P219" s="65">
        <f t="shared" si="57"/>
        <v>0</v>
      </c>
      <c r="Q219" s="47">
        <f>SUM(Q220,Q227,Q234,Q244,Q259,Q275,Q281,Q285)</f>
        <v>0</v>
      </c>
      <c r="R219" s="47">
        <f>SUM(R220,R227,R234,R244,R259,R275,R281,R285)</f>
        <v>0</v>
      </c>
      <c r="S219" s="65">
        <f t="shared" si="58"/>
        <v>0</v>
      </c>
    </row>
    <row r="220" spans="1:19">
      <c r="A220" s="176"/>
      <c r="B220" s="27">
        <v>423100</v>
      </c>
      <c r="C220" s="13" t="s">
        <v>197</v>
      </c>
      <c r="D220" s="83">
        <f>SUM(D221+D223+D225)</f>
        <v>0</v>
      </c>
      <c r="E220" s="67">
        <f t="shared" ref="E220:O220" si="82">SUM(E221+E223+E225)</f>
        <v>0</v>
      </c>
      <c r="F220" s="14">
        <f t="shared" si="82"/>
        <v>0</v>
      </c>
      <c r="G220" s="14">
        <f t="shared" si="82"/>
        <v>0</v>
      </c>
      <c r="H220" s="14">
        <f t="shared" si="82"/>
        <v>0</v>
      </c>
      <c r="I220" s="14">
        <f t="shared" si="82"/>
        <v>0</v>
      </c>
      <c r="J220" s="14">
        <f t="shared" si="82"/>
        <v>0</v>
      </c>
      <c r="K220" s="14">
        <f t="shared" si="82"/>
        <v>0</v>
      </c>
      <c r="L220" s="14">
        <f t="shared" si="82"/>
        <v>0</v>
      </c>
      <c r="M220" s="14">
        <f t="shared" si="82"/>
        <v>0</v>
      </c>
      <c r="N220" s="14">
        <f t="shared" si="82"/>
        <v>0</v>
      </c>
      <c r="O220" s="47">
        <f t="shared" si="82"/>
        <v>0</v>
      </c>
      <c r="P220" s="65">
        <f t="shared" si="57"/>
        <v>0</v>
      </c>
      <c r="Q220" s="47">
        <f>SUM(Q221+Q223+Q225)</f>
        <v>0</v>
      </c>
      <c r="R220" s="47">
        <f>SUM(R221+R223+R225)</f>
        <v>0</v>
      </c>
      <c r="S220" s="65">
        <f t="shared" si="58"/>
        <v>0</v>
      </c>
    </row>
    <row r="221" spans="1:19">
      <c r="A221" s="177"/>
      <c r="B221" s="23">
        <v>423110</v>
      </c>
      <c r="C221" s="17" t="s">
        <v>198</v>
      </c>
      <c r="D221" s="84">
        <f>SUM(D222)</f>
        <v>0</v>
      </c>
      <c r="E221" s="68">
        <f t="shared" ref="E221:O221" si="83">SUM(E222)</f>
        <v>0</v>
      </c>
      <c r="F221" s="18">
        <f t="shared" si="83"/>
        <v>0</v>
      </c>
      <c r="G221" s="18">
        <f t="shared" si="83"/>
        <v>0</v>
      </c>
      <c r="H221" s="18">
        <f t="shared" si="83"/>
        <v>0</v>
      </c>
      <c r="I221" s="18">
        <f t="shared" si="83"/>
        <v>0</v>
      </c>
      <c r="J221" s="18">
        <f t="shared" si="83"/>
        <v>0</v>
      </c>
      <c r="K221" s="18">
        <f t="shared" si="83"/>
        <v>0</v>
      </c>
      <c r="L221" s="18">
        <f t="shared" si="83"/>
        <v>0</v>
      </c>
      <c r="M221" s="18">
        <f t="shared" si="83"/>
        <v>0</v>
      </c>
      <c r="N221" s="18">
        <f t="shared" si="83"/>
        <v>0</v>
      </c>
      <c r="O221" s="48">
        <f t="shared" si="83"/>
        <v>0</v>
      </c>
      <c r="P221" s="65">
        <f t="shared" si="57"/>
        <v>0</v>
      </c>
      <c r="Q221" s="48">
        <f>SUM(Q222)</f>
        <v>0</v>
      </c>
      <c r="R221" s="48">
        <f>SUM(R222)</f>
        <v>0</v>
      </c>
      <c r="S221" s="65">
        <f t="shared" si="58"/>
        <v>0</v>
      </c>
    </row>
    <row r="222" spans="1:19">
      <c r="A222" s="177"/>
      <c r="B222" s="23">
        <v>423111</v>
      </c>
      <c r="C222" s="17" t="s">
        <v>198</v>
      </c>
      <c r="D222" s="85"/>
      <c r="E222" s="69"/>
      <c r="F222" s="19"/>
      <c r="G222" s="19"/>
      <c r="H222" s="19"/>
      <c r="I222" s="19"/>
      <c r="J222" s="19"/>
      <c r="K222" s="19"/>
      <c r="L222" s="19"/>
      <c r="M222" s="19"/>
      <c r="N222" s="19"/>
      <c r="O222" s="49"/>
      <c r="P222" s="65">
        <f t="shared" si="57"/>
        <v>0</v>
      </c>
      <c r="Q222" s="49"/>
      <c r="R222" s="49"/>
      <c r="S222" s="65">
        <f t="shared" si="58"/>
        <v>0</v>
      </c>
    </row>
    <row r="223" spans="1:19">
      <c r="A223" s="177"/>
      <c r="B223" s="23">
        <v>423130</v>
      </c>
      <c r="C223" s="17" t="s">
        <v>199</v>
      </c>
      <c r="D223" s="86">
        <f>SUM(D224)</f>
        <v>0</v>
      </c>
      <c r="E223" s="70">
        <f t="shared" ref="E223:O223" si="84">SUM(E224)</f>
        <v>0</v>
      </c>
      <c r="F223" s="20">
        <f t="shared" si="84"/>
        <v>0</v>
      </c>
      <c r="G223" s="20">
        <f t="shared" si="84"/>
        <v>0</v>
      </c>
      <c r="H223" s="20">
        <f t="shared" si="84"/>
        <v>0</v>
      </c>
      <c r="I223" s="20">
        <f t="shared" si="84"/>
        <v>0</v>
      </c>
      <c r="J223" s="20">
        <f t="shared" si="84"/>
        <v>0</v>
      </c>
      <c r="K223" s="20">
        <f t="shared" si="84"/>
        <v>0</v>
      </c>
      <c r="L223" s="20">
        <f t="shared" si="84"/>
        <v>0</v>
      </c>
      <c r="M223" s="20">
        <f t="shared" si="84"/>
        <v>0</v>
      </c>
      <c r="N223" s="20">
        <f t="shared" si="84"/>
        <v>0</v>
      </c>
      <c r="O223" s="50">
        <f t="shared" si="84"/>
        <v>0</v>
      </c>
      <c r="P223" s="65">
        <f t="shared" si="57"/>
        <v>0</v>
      </c>
      <c r="Q223" s="50">
        <f>SUM(Q224)</f>
        <v>0</v>
      </c>
      <c r="R223" s="50">
        <f>SUM(R224)</f>
        <v>0</v>
      </c>
      <c r="S223" s="65">
        <f t="shared" si="58"/>
        <v>0</v>
      </c>
    </row>
    <row r="224" spans="1:19" ht="25.5">
      <c r="A224" s="177"/>
      <c r="B224" s="23">
        <v>423131</v>
      </c>
      <c r="C224" s="17" t="s">
        <v>200</v>
      </c>
      <c r="D224" s="85"/>
      <c r="E224" s="69"/>
      <c r="F224" s="19"/>
      <c r="G224" s="19"/>
      <c r="H224" s="19"/>
      <c r="I224" s="19"/>
      <c r="J224" s="19"/>
      <c r="K224" s="19"/>
      <c r="L224" s="19"/>
      <c r="M224" s="19"/>
      <c r="N224" s="19"/>
      <c r="O224" s="49"/>
      <c r="P224" s="65">
        <f t="shared" si="57"/>
        <v>0</v>
      </c>
      <c r="Q224" s="49"/>
      <c r="R224" s="49"/>
      <c r="S224" s="65">
        <f t="shared" si="58"/>
        <v>0</v>
      </c>
    </row>
    <row r="225" spans="1:19">
      <c r="A225" s="177"/>
      <c r="B225" s="23">
        <v>423190</v>
      </c>
      <c r="C225" s="17" t="s">
        <v>201</v>
      </c>
      <c r="D225" s="86">
        <f>SUM(D226)</f>
        <v>0</v>
      </c>
      <c r="E225" s="70">
        <f t="shared" ref="E225:O225" si="85">SUM(E226)</f>
        <v>0</v>
      </c>
      <c r="F225" s="20">
        <f t="shared" si="85"/>
        <v>0</v>
      </c>
      <c r="G225" s="20">
        <f t="shared" si="85"/>
        <v>0</v>
      </c>
      <c r="H225" s="20">
        <f t="shared" si="85"/>
        <v>0</v>
      </c>
      <c r="I225" s="20">
        <f t="shared" si="85"/>
        <v>0</v>
      </c>
      <c r="J225" s="20">
        <f t="shared" si="85"/>
        <v>0</v>
      </c>
      <c r="K225" s="20">
        <f t="shared" si="85"/>
        <v>0</v>
      </c>
      <c r="L225" s="20">
        <f t="shared" si="85"/>
        <v>0</v>
      </c>
      <c r="M225" s="20">
        <f t="shared" si="85"/>
        <v>0</v>
      </c>
      <c r="N225" s="20">
        <f t="shared" si="85"/>
        <v>0</v>
      </c>
      <c r="O225" s="50">
        <f t="shared" si="85"/>
        <v>0</v>
      </c>
      <c r="P225" s="65">
        <f t="shared" si="57"/>
        <v>0</v>
      </c>
      <c r="Q225" s="50">
        <f>SUM(Q226)</f>
        <v>0</v>
      </c>
      <c r="R225" s="50">
        <f>SUM(R226)</f>
        <v>0</v>
      </c>
      <c r="S225" s="65">
        <f t="shared" si="58"/>
        <v>0</v>
      </c>
    </row>
    <row r="226" spans="1:19">
      <c r="A226" s="177"/>
      <c r="B226" s="23">
        <v>423191</v>
      </c>
      <c r="C226" s="17" t="s">
        <v>202</v>
      </c>
      <c r="D226" s="85"/>
      <c r="E226" s="69"/>
      <c r="F226" s="19"/>
      <c r="G226" s="19"/>
      <c r="H226" s="19"/>
      <c r="I226" s="19"/>
      <c r="J226" s="19"/>
      <c r="K226" s="19"/>
      <c r="L226" s="19"/>
      <c r="M226" s="19"/>
      <c r="N226" s="19"/>
      <c r="O226" s="49"/>
      <c r="P226" s="65">
        <f t="shared" si="57"/>
        <v>0</v>
      </c>
      <c r="Q226" s="49"/>
      <c r="R226" s="49"/>
      <c r="S226" s="65">
        <f t="shared" si="58"/>
        <v>0</v>
      </c>
    </row>
    <row r="227" spans="1:19">
      <c r="A227" s="176"/>
      <c r="B227" s="27">
        <v>423200</v>
      </c>
      <c r="C227" s="13" t="s">
        <v>203</v>
      </c>
      <c r="D227" s="83">
        <f>SUM(D228,D230,D232)</f>
        <v>0</v>
      </c>
      <c r="E227" s="67">
        <f t="shared" ref="E227:O227" si="86">SUM(E228,E230,E232)</f>
        <v>0</v>
      </c>
      <c r="F227" s="14">
        <f t="shared" si="86"/>
        <v>0</v>
      </c>
      <c r="G227" s="14">
        <f t="shared" si="86"/>
        <v>0</v>
      </c>
      <c r="H227" s="14">
        <f t="shared" si="86"/>
        <v>0</v>
      </c>
      <c r="I227" s="14">
        <f t="shared" si="86"/>
        <v>0</v>
      </c>
      <c r="J227" s="14">
        <f t="shared" si="86"/>
        <v>0</v>
      </c>
      <c r="K227" s="14">
        <f t="shared" si="86"/>
        <v>0</v>
      </c>
      <c r="L227" s="14">
        <f t="shared" si="86"/>
        <v>0</v>
      </c>
      <c r="M227" s="14">
        <f t="shared" si="86"/>
        <v>0</v>
      </c>
      <c r="N227" s="14">
        <f t="shared" si="86"/>
        <v>0</v>
      </c>
      <c r="O227" s="47">
        <f t="shared" si="86"/>
        <v>0</v>
      </c>
      <c r="P227" s="65">
        <f t="shared" si="57"/>
        <v>0</v>
      </c>
      <c r="Q227" s="47">
        <f>SUM(Q228,Q230,Q232)</f>
        <v>0</v>
      </c>
      <c r="R227" s="47">
        <f>SUM(R228,R230,R232)</f>
        <v>0</v>
      </c>
      <c r="S227" s="65">
        <f t="shared" si="58"/>
        <v>0</v>
      </c>
    </row>
    <row r="228" spans="1:19">
      <c r="A228" s="177"/>
      <c r="B228" s="23">
        <v>423210</v>
      </c>
      <c r="C228" s="17" t="s">
        <v>204</v>
      </c>
      <c r="D228" s="84">
        <f>SUM(D229)</f>
        <v>0</v>
      </c>
      <c r="E228" s="68">
        <f t="shared" ref="E228:O228" si="87">SUM(E229)</f>
        <v>0</v>
      </c>
      <c r="F228" s="18">
        <f t="shared" si="87"/>
        <v>0</v>
      </c>
      <c r="G228" s="18">
        <f t="shared" si="87"/>
        <v>0</v>
      </c>
      <c r="H228" s="18">
        <f t="shared" si="87"/>
        <v>0</v>
      </c>
      <c r="I228" s="18">
        <f t="shared" si="87"/>
        <v>0</v>
      </c>
      <c r="J228" s="18">
        <f t="shared" si="87"/>
        <v>0</v>
      </c>
      <c r="K228" s="18">
        <f t="shared" si="87"/>
        <v>0</v>
      </c>
      <c r="L228" s="18">
        <f t="shared" si="87"/>
        <v>0</v>
      </c>
      <c r="M228" s="18">
        <f t="shared" si="87"/>
        <v>0</v>
      </c>
      <c r="N228" s="18">
        <f t="shared" si="87"/>
        <v>0</v>
      </c>
      <c r="O228" s="48">
        <f t="shared" si="87"/>
        <v>0</v>
      </c>
      <c r="P228" s="65">
        <f t="shared" ref="P228:P295" si="88">SUM(E228:O228)</f>
        <v>0</v>
      </c>
      <c r="Q228" s="48">
        <f>SUM(Q229)</f>
        <v>0</v>
      </c>
      <c r="R228" s="48">
        <f>SUM(R229)</f>
        <v>0</v>
      </c>
      <c r="S228" s="65">
        <f t="shared" ref="S228:S295" si="89">SUM(P228:R228)</f>
        <v>0</v>
      </c>
    </row>
    <row r="229" spans="1:19">
      <c r="A229" s="177"/>
      <c r="B229" s="23">
        <v>423212</v>
      </c>
      <c r="C229" s="17" t="s">
        <v>567</v>
      </c>
      <c r="D229" s="85"/>
      <c r="E229" s="69"/>
      <c r="F229" s="19"/>
      <c r="G229" s="19"/>
      <c r="H229" s="19"/>
      <c r="I229" s="19"/>
      <c r="J229" s="19"/>
      <c r="K229" s="19"/>
      <c r="L229" s="19"/>
      <c r="M229" s="19"/>
      <c r="N229" s="19"/>
      <c r="O229" s="49"/>
      <c r="P229" s="65">
        <f t="shared" si="88"/>
        <v>0</v>
      </c>
      <c r="Q229" s="49"/>
      <c r="R229" s="49"/>
      <c r="S229" s="65">
        <f t="shared" si="89"/>
        <v>0</v>
      </c>
    </row>
    <row r="230" spans="1:19">
      <c r="A230" s="177"/>
      <c r="B230" s="23">
        <v>423220</v>
      </c>
      <c r="C230" s="17" t="s">
        <v>205</v>
      </c>
      <c r="D230" s="84">
        <f>SUM(D231)</f>
        <v>0</v>
      </c>
      <c r="E230" s="68">
        <f t="shared" ref="E230:O230" si="90">SUM(E231)</f>
        <v>0</v>
      </c>
      <c r="F230" s="18">
        <f t="shared" si="90"/>
        <v>0</v>
      </c>
      <c r="G230" s="18">
        <f t="shared" si="90"/>
        <v>0</v>
      </c>
      <c r="H230" s="18">
        <f t="shared" si="90"/>
        <v>0</v>
      </c>
      <c r="I230" s="18">
        <f t="shared" si="90"/>
        <v>0</v>
      </c>
      <c r="J230" s="18">
        <f t="shared" si="90"/>
        <v>0</v>
      </c>
      <c r="K230" s="18">
        <f t="shared" si="90"/>
        <v>0</v>
      </c>
      <c r="L230" s="18">
        <f t="shared" si="90"/>
        <v>0</v>
      </c>
      <c r="M230" s="18">
        <f t="shared" si="90"/>
        <v>0</v>
      </c>
      <c r="N230" s="18">
        <f t="shared" si="90"/>
        <v>0</v>
      </c>
      <c r="O230" s="48">
        <f t="shared" si="90"/>
        <v>0</v>
      </c>
      <c r="P230" s="65">
        <f t="shared" si="88"/>
        <v>0</v>
      </c>
      <c r="Q230" s="48">
        <f>SUM(Q231)</f>
        <v>0</v>
      </c>
      <c r="R230" s="48">
        <f>SUM(R231)</f>
        <v>0</v>
      </c>
      <c r="S230" s="65">
        <f t="shared" si="89"/>
        <v>0</v>
      </c>
    </row>
    <row r="231" spans="1:19" ht="25.5">
      <c r="A231" s="177"/>
      <c r="B231" s="23">
        <v>423221</v>
      </c>
      <c r="C231" s="17" t="s">
        <v>206</v>
      </c>
      <c r="D231" s="85"/>
      <c r="E231" s="69"/>
      <c r="F231" s="19"/>
      <c r="G231" s="19"/>
      <c r="H231" s="19"/>
      <c r="I231" s="19"/>
      <c r="J231" s="19"/>
      <c r="K231" s="19"/>
      <c r="L231" s="19"/>
      <c r="M231" s="19"/>
      <c r="N231" s="19"/>
      <c r="O231" s="49"/>
      <c r="P231" s="65">
        <f t="shared" si="88"/>
        <v>0</v>
      </c>
      <c r="Q231" s="49"/>
      <c r="R231" s="49"/>
      <c r="S231" s="65">
        <f t="shared" si="89"/>
        <v>0</v>
      </c>
    </row>
    <row r="232" spans="1:19">
      <c r="A232" s="177"/>
      <c r="B232" s="23">
        <v>423290</v>
      </c>
      <c r="C232" s="17" t="s">
        <v>207</v>
      </c>
      <c r="D232" s="86">
        <f>SUM(D233)</f>
        <v>0</v>
      </c>
      <c r="E232" s="70">
        <f t="shared" ref="E232:O232" si="91">SUM(E233)</f>
        <v>0</v>
      </c>
      <c r="F232" s="20">
        <f t="shared" si="91"/>
        <v>0</v>
      </c>
      <c r="G232" s="20">
        <f t="shared" si="91"/>
        <v>0</v>
      </c>
      <c r="H232" s="20">
        <f t="shared" si="91"/>
        <v>0</v>
      </c>
      <c r="I232" s="20">
        <f t="shared" si="91"/>
        <v>0</v>
      </c>
      <c r="J232" s="20">
        <f t="shared" si="91"/>
        <v>0</v>
      </c>
      <c r="K232" s="20">
        <f t="shared" si="91"/>
        <v>0</v>
      </c>
      <c r="L232" s="20">
        <f t="shared" si="91"/>
        <v>0</v>
      </c>
      <c r="M232" s="20">
        <f t="shared" si="91"/>
        <v>0</v>
      </c>
      <c r="N232" s="20">
        <f t="shared" si="91"/>
        <v>0</v>
      </c>
      <c r="O232" s="50">
        <f t="shared" si="91"/>
        <v>0</v>
      </c>
      <c r="P232" s="65">
        <f t="shared" si="88"/>
        <v>0</v>
      </c>
      <c r="Q232" s="50">
        <f>SUM(Q233)</f>
        <v>0</v>
      </c>
      <c r="R232" s="50">
        <f>SUM(R233)</f>
        <v>0</v>
      </c>
      <c r="S232" s="65">
        <f t="shared" si="89"/>
        <v>0</v>
      </c>
    </row>
    <row r="233" spans="1:19">
      <c r="A233" s="177"/>
      <c r="B233" s="23">
        <v>423291</v>
      </c>
      <c r="C233" s="17" t="s">
        <v>208</v>
      </c>
      <c r="D233" s="85"/>
      <c r="E233" s="69"/>
      <c r="F233" s="19"/>
      <c r="G233" s="19"/>
      <c r="H233" s="19"/>
      <c r="I233" s="19"/>
      <c r="J233" s="19"/>
      <c r="K233" s="19"/>
      <c r="L233" s="19"/>
      <c r="M233" s="19"/>
      <c r="N233" s="19"/>
      <c r="O233" s="49"/>
      <c r="P233" s="65">
        <f t="shared" si="88"/>
        <v>0</v>
      </c>
      <c r="Q233" s="49"/>
      <c r="R233" s="49"/>
      <c r="S233" s="65">
        <f t="shared" si="89"/>
        <v>0</v>
      </c>
    </row>
    <row r="234" spans="1:19" ht="25.5">
      <c r="A234" s="176"/>
      <c r="B234" s="27">
        <v>423300</v>
      </c>
      <c r="C234" s="13" t="s">
        <v>209</v>
      </c>
      <c r="D234" s="83">
        <f>SUM(D235,D237,D241)</f>
        <v>0</v>
      </c>
      <c r="E234" s="67">
        <f t="shared" ref="E234:O234" si="92">SUM(E235,E237,E241)</f>
        <v>0</v>
      </c>
      <c r="F234" s="14">
        <f t="shared" si="92"/>
        <v>0</v>
      </c>
      <c r="G234" s="14">
        <f t="shared" si="92"/>
        <v>0</v>
      </c>
      <c r="H234" s="14">
        <f t="shared" si="92"/>
        <v>0</v>
      </c>
      <c r="I234" s="14">
        <f t="shared" si="92"/>
        <v>0</v>
      </c>
      <c r="J234" s="14">
        <f t="shared" si="92"/>
        <v>0</v>
      </c>
      <c r="K234" s="14">
        <f t="shared" si="92"/>
        <v>0</v>
      </c>
      <c r="L234" s="14">
        <f t="shared" si="92"/>
        <v>0</v>
      </c>
      <c r="M234" s="14">
        <f t="shared" si="92"/>
        <v>0</v>
      </c>
      <c r="N234" s="14">
        <f t="shared" si="92"/>
        <v>0</v>
      </c>
      <c r="O234" s="47">
        <f t="shared" si="92"/>
        <v>0</v>
      </c>
      <c r="P234" s="65">
        <f t="shared" si="88"/>
        <v>0</v>
      </c>
      <c r="Q234" s="47">
        <f>SUM(Q235,Q237,Q241)</f>
        <v>0</v>
      </c>
      <c r="R234" s="47">
        <f>SUM(R235,R237,R241)</f>
        <v>0</v>
      </c>
      <c r="S234" s="65">
        <f t="shared" si="89"/>
        <v>0</v>
      </c>
    </row>
    <row r="235" spans="1:19" ht="25.5">
      <c r="A235" s="177"/>
      <c r="B235" s="23">
        <v>423310</v>
      </c>
      <c r="C235" s="17" t="s">
        <v>209</v>
      </c>
      <c r="D235" s="84">
        <f>SUM(D236)</f>
        <v>0</v>
      </c>
      <c r="E235" s="68">
        <f t="shared" ref="E235:O235" si="93">SUM(E236)</f>
        <v>0</v>
      </c>
      <c r="F235" s="18">
        <f t="shared" si="93"/>
        <v>0</v>
      </c>
      <c r="G235" s="18">
        <f t="shared" si="93"/>
        <v>0</v>
      </c>
      <c r="H235" s="18">
        <f t="shared" si="93"/>
        <v>0</v>
      </c>
      <c r="I235" s="18">
        <f t="shared" si="93"/>
        <v>0</v>
      </c>
      <c r="J235" s="18">
        <f t="shared" si="93"/>
        <v>0</v>
      </c>
      <c r="K235" s="18">
        <f t="shared" si="93"/>
        <v>0</v>
      </c>
      <c r="L235" s="18">
        <f t="shared" si="93"/>
        <v>0</v>
      </c>
      <c r="M235" s="18">
        <f t="shared" si="93"/>
        <v>0</v>
      </c>
      <c r="N235" s="18">
        <f t="shared" si="93"/>
        <v>0</v>
      </c>
      <c r="O235" s="48">
        <f t="shared" si="93"/>
        <v>0</v>
      </c>
      <c r="P235" s="65">
        <f t="shared" si="88"/>
        <v>0</v>
      </c>
      <c r="Q235" s="48">
        <f>SUM(Q236)</f>
        <v>0</v>
      </c>
      <c r="R235" s="48">
        <f>SUM(R236)</f>
        <v>0</v>
      </c>
      <c r="S235" s="65">
        <f t="shared" si="89"/>
        <v>0</v>
      </c>
    </row>
    <row r="236" spans="1:19" ht="51">
      <c r="A236" s="177"/>
      <c r="B236" s="23">
        <v>423311</v>
      </c>
      <c r="C236" s="17" t="s">
        <v>210</v>
      </c>
      <c r="D236" s="85"/>
      <c r="E236" s="69"/>
      <c r="F236" s="19"/>
      <c r="G236" s="19"/>
      <c r="H236" s="19"/>
      <c r="I236" s="19"/>
      <c r="J236" s="19"/>
      <c r="K236" s="19"/>
      <c r="L236" s="19"/>
      <c r="M236" s="19"/>
      <c r="N236" s="19"/>
      <c r="O236" s="49"/>
      <c r="P236" s="65">
        <f t="shared" si="88"/>
        <v>0</v>
      </c>
      <c r="Q236" s="49"/>
      <c r="R236" s="49"/>
      <c r="S236" s="65">
        <f t="shared" si="89"/>
        <v>0</v>
      </c>
    </row>
    <row r="237" spans="1:19">
      <c r="A237" s="177"/>
      <c r="B237" s="23">
        <v>423320</v>
      </c>
      <c r="C237" s="17" t="s">
        <v>211</v>
      </c>
      <c r="D237" s="84">
        <f>SUM(D238:D240)</f>
        <v>0</v>
      </c>
      <c r="E237" s="68">
        <f t="shared" ref="E237:O237" si="94">SUM(E238:E240)</f>
        <v>0</v>
      </c>
      <c r="F237" s="18">
        <f t="shared" si="94"/>
        <v>0</v>
      </c>
      <c r="G237" s="18">
        <f t="shared" si="94"/>
        <v>0</v>
      </c>
      <c r="H237" s="18">
        <f t="shared" si="94"/>
        <v>0</v>
      </c>
      <c r="I237" s="18">
        <f t="shared" si="94"/>
        <v>0</v>
      </c>
      <c r="J237" s="18">
        <f t="shared" si="94"/>
        <v>0</v>
      </c>
      <c r="K237" s="18">
        <f t="shared" si="94"/>
        <v>0</v>
      </c>
      <c r="L237" s="18">
        <f t="shared" si="94"/>
        <v>0</v>
      </c>
      <c r="M237" s="18">
        <f t="shared" si="94"/>
        <v>0</v>
      </c>
      <c r="N237" s="18">
        <f t="shared" si="94"/>
        <v>0</v>
      </c>
      <c r="O237" s="48">
        <f t="shared" si="94"/>
        <v>0</v>
      </c>
      <c r="P237" s="65">
        <f t="shared" si="88"/>
        <v>0</v>
      </c>
      <c r="Q237" s="48">
        <f>SUM(Q238:Q240)</f>
        <v>0</v>
      </c>
      <c r="R237" s="48">
        <f>SUM(R238:R240)</f>
        <v>0</v>
      </c>
      <c r="S237" s="65">
        <f t="shared" si="89"/>
        <v>0</v>
      </c>
    </row>
    <row r="238" spans="1:19">
      <c r="A238" s="177"/>
      <c r="B238" s="23">
        <v>423321</v>
      </c>
      <c r="C238" s="17" t="s">
        <v>212</v>
      </c>
      <c r="D238" s="85"/>
      <c r="E238" s="69"/>
      <c r="F238" s="19"/>
      <c r="G238" s="19"/>
      <c r="H238" s="19"/>
      <c r="I238" s="19"/>
      <c r="J238" s="19"/>
      <c r="K238" s="19"/>
      <c r="L238" s="19"/>
      <c r="M238" s="19"/>
      <c r="N238" s="19"/>
      <c r="O238" s="49"/>
      <c r="P238" s="65">
        <f t="shared" si="88"/>
        <v>0</v>
      </c>
      <c r="Q238" s="49"/>
      <c r="R238" s="49"/>
      <c r="S238" s="65">
        <f t="shared" si="89"/>
        <v>0</v>
      </c>
    </row>
    <row r="239" spans="1:19">
      <c r="A239" s="177"/>
      <c r="B239" s="23">
        <v>423322</v>
      </c>
      <c r="C239" s="17" t="s">
        <v>213</v>
      </c>
      <c r="D239" s="85"/>
      <c r="E239" s="69"/>
      <c r="F239" s="19"/>
      <c r="G239" s="19"/>
      <c r="H239" s="19"/>
      <c r="I239" s="19"/>
      <c r="J239" s="19"/>
      <c r="K239" s="19"/>
      <c r="L239" s="19"/>
      <c r="M239" s="19"/>
      <c r="N239" s="19"/>
      <c r="O239" s="49"/>
      <c r="P239" s="65">
        <f t="shared" si="88"/>
        <v>0</v>
      </c>
      <c r="Q239" s="49"/>
      <c r="R239" s="49"/>
      <c r="S239" s="65">
        <f t="shared" si="89"/>
        <v>0</v>
      </c>
    </row>
    <row r="240" spans="1:19" ht="25.5">
      <c r="A240" s="177"/>
      <c r="B240" s="23">
        <v>423323</v>
      </c>
      <c r="C240" s="17" t="s">
        <v>214</v>
      </c>
      <c r="D240" s="85"/>
      <c r="E240" s="69"/>
      <c r="F240" s="19"/>
      <c r="G240" s="19"/>
      <c r="H240" s="19"/>
      <c r="I240" s="19"/>
      <c r="J240" s="19"/>
      <c r="K240" s="19"/>
      <c r="L240" s="19"/>
      <c r="M240" s="19"/>
      <c r="N240" s="19"/>
      <c r="O240" s="49"/>
      <c r="P240" s="65">
        <f t="shared" si="88"/>
        <v>0</v>
      </c>
      <c r="Q240" s="49"/>
      <c r="R240" s="49"/>
      <c r="S240" s="65">
        <f t="shared" si="89"/>
        <v>0</v>
      </c>
    </row>
    <row r="241" spans="1:19" ht="25.5">
      <c r="A241" s="177"/>
      <c r="B241" s="23">
        <v>423390</v>
      </c>
      <c r="C241" s="17" t="s">
        <v>215</v>
      </c>
      <c r="D241" s="84">
        <f>SUM(D242:D243)</f>
        <v>0</v>
      </c>
      <c r="E241" s="68">
        <f t="shared" ref="E241:O241" si="95">SUM(E242:E243)</f>
        <v>0</v>
      </c>
      <c r="F241" s="18">
        <f t="shared" si="95"/>
        <v>0</v>
      </c>
      <c r="G241" s="18">
        <f t="shared" si="95"/>
        <v>0</v>
      </c>
      <c r="H241" s="18">
        <f t="shared" si="95"/>
        <v>0</v>
      </c>
      <c r="I241" s="18">
        <f t="shared" si="95"/>
        <v>0</v>
      </c>
      <c r="J241" s="18">
        <f t="shared" si="95"/>
        <v>0</v>
      </c>
      <c r="K241" s="18">
        <f t="shared" si="95"/>
        <v>0</v>
      </c>
      <c r="L241" s="18">
        <f t="shared" si="95"/>
        <v>0</v>
      </c>
      <c r="M241" s="18">
        <f t="shared" si="95"/>
        <v>0</v>
      </c>
      <c r="N241" s="18">
        <f t="shared" si="95"/>
        <v>0</v>
      </c>
      <c r="O241" s="48">
        <f t="shared" si="95"/>
        <v>0</v>
      </c>
      <c r="P241" s="65">
        <f t="shared" si="88"/>
        <v>0</v>
      </c>
      <c r="Q241" s="48">
        <f>SUM(Q242:Q243)</f>
        <v>0</v>
      </c>
      <c r="R241" s="48">
        <f>SUM(R242:R243)</f>
        <v>0</v>
      </c>
      <c r="S241" s="65">
        <f t="shared" si="89"/>
        <v>0</v>
      </c>
    </row>
    <row r="242" spans="1:19">
      <c r="A242" s="177"/>
      <c r="B242" s="23">
        <v>423391</v>
      </c>
      <c r="C242" s="17" t="s">
        <v>216</v>
      </c>
      <c r="D242" s="85"/>
      <c r="E242" s="69"/>
      <c r="F242" s="19"/>
      <c r="G242" s="19"/>
      <c r="H242" s="19"/>
      <c r="I242" s="19"/>
      <c r="J242" s="19"/>
      <c r="K242" s="19"/>
      <c r="L242" s="19"/>
      <c r="M242" s="19"/>
      <c r="N242" s="19"/>
      <c r="O242" s="49"/>
      <c r="P242" s="65">
        <f t="shared" si="88"/>
        <v>0</v>
      </c>
      <c r="Q242" s="49"/>
      <c r="R242" s="49"/>
      <c r="S242" s="65">
        <f t="shared" si="89"/>
        <v>0</v>
      </c>
    </row>
    <row r="243" spans="1:19" ht="89.25">
      <c r="A243" s="177"/>
      <c r="B243" s="23">
        <v>423399</v>
      </c>
      <c r="C243" s="17" t="s">
        <v>217</v>
      </c>
      <c r="D243" s="85"/>
      <c r="E243" s="69"/>
      <c r="F243" s="19"/>
      <c r="G243" s="19"/>
      <c r="H243" s="19"/>
      <c r="I243" s="19"/>
      <c r="J243" s="19"/>
      <c r="K243" s="19"/>
      <c r="L243" s="19"/>
      <c r="M243" s="19"/>
      <c r="N243" s="19"/>
      <c r="O243" s="49"/>
      <c r="P243" s="65">
        <f t="shared" si="88"/>
        <v>0</v>
      </c>
      <c r="Q243" s="49"/>
      <c r="R243" s="49"/>
      <c r="S243" s="65">
        <f t="shared" si="89"/>
        <v>0</v>
      </c>
    </row>
    <row r="244" spans="1:19">
      <c r="A244" s="176"/>
      <c r="B244" s="27">
        <v>423400</v>
      </c>
      <c r="C244" s="13" t="s">
        <v>218</v>
      </c>
      <c r="D244" s="83">
        <f>SUM(D245,D250,D252,D256)</f>
        <v>0</v>
      </c>
      <c r="E244" s="67">
        <f t="shared" ref="E244:O244" si="96">SUM(E245,E250,E252,E256)</f>
        <v>0</v>
      </c>
      <c r="F244" s="14">
        <f t="shared" si="96"/>
        <v>0</v>
      </c>
      <c r="G244" s="14">
        <f t="shared" si="96"/>
        <v>0</v>
      </c>
      <c r="H244" s="14">
        <f t="shared" si="96"/>
        <v>0</v>
      </c>
      <c r="I244" s="14">
        <f t="shared" si="96"/>
        <v>0</v>
      </c>
      <c r="J244" s="14">
        <f t="shared" si="96"/>
        <v>0</v>
      </c>
      <c r="K244" s="14">
        <f t="shared" si="96"/>
        <v>0</v>
      </c>
      <c r="L244" s="14">
        <f t="shared" si="96"/>
        <v>0</v>
      </c>
      <c r="M244" s="14">
        <f t="shared" si="96"/>
        <v>0</v>
      </c>
      <c r="N244" s="14">
        <f t="shared" si="96"/>
        <v>0</v>
      </c>
      <c r="O244" s="47">
        <f t="shared" si="96"/>
        <v>0</v>
      </c>
      <c r="P244" s="65">
        <f t="shared" si="88"/>
        <v>0</v>
      </c>
      <c r="Q244" s="47">
        <f>SUM(Q245,Q250,Q252,Q256)</f>
        <v>0</v>
      </c>
      <c r="R244" s="47">
        <f>SUM(R245,R250,R252,R256)</f>
        <v>0</v>
      </c>
      <c r="S244" s="65">
        <f t="shared" si="89"/>
        <v>0</v>
      </c>
    </row>
    <row r="245" spans="1:19">
      <c r="A245" s="177"/>
      <c r="B245" s="23">
        <v>423410</v>
      </c>
      <c r="C245" s="17" t="s">
        <v>219</v>
      </c>
      <c r="D245" s="84">
        <f>SUM(D246:D248,D249)</f>
        <v>0</v>
      </c>
      <c r="E245" s="68">
        <f t="shared" ref="E245:O245" si="97">SUM(E246:E248,E249)</f>
        <v>0</v>
      </c>
      <c r="F245" s="18">
        <f t="shared" si="97"/>
        <v>0</v>
      </c>
      <c r="G245" s="18">
        <f t="shared" si="97"/>
        <v>0</v>
      </c>
      <c r="H245" s="18">
        <f t="shared" si="97"/>
        <v>0</v>
      </c>
      <c r="I245" s="18">
        <f t="shared" si="97"/>
        <v>0</v>
      </c>
      <c r="J245" s="18">
        <f t="shared" si="97"/>
        <v>0</v>
      </c>
      <c r="K245" s="18">
        <f t="shared" si="97"/>
        <v>0</v>
      </c>
      <c r="L245" s="18">
        <f t="shared" si="97"/>
        <v>0</v>
      </c>
      <c r="M245" s="18">
        <f t="shared" si="97"/>
        <v>0</v>
      </c>
      <c r="N245" s="18">
        <f t="shared" si="97"/>
        <v>0</v>
      </c>
      <c r="O245" s="48">
        <f t="shared" si="97"/>
        <v>0</v>
      </c>
      <c r="P245" s="65">
        <f t="shared" si="88"/>
        <v>0</v>
      </c>
      <c r="Q245" s="48">
        <f>SUM(Q246:Q248,Q249)</f>
        <v>0</v>
      </c>
      <c r="R245" s="48">
        <f>SUM(R246:R248,R249)</f>
        <v>0</v>
      </c>
      <c r="S245" s="65">
        <f t="shared" si="89"/>
        <v>0</v>
      </c>
    </row>
    <row r="246" spans="1:19" ht="38.25">
      <c r="A246" s="177"/>
      <c r="B246" s="16">
        <v>423411</v>
      </c>
      <c r="C246" s="17" t="s">
        <v>220</v>
      </c>
      <c r="D246" s="85"/>
      <c r="E246" s="69"/>
      <c r="F246" s="19"/>
      <c r="G246" s="19"/>
      <c r="H246" s="19"/>
      <c r="I246" s="19"/>
      <c r="J246" s="19"/>
      <c r="K246" s="19"/>
      <c r="L246" s="19"/>
      <c r="M246" s="19"/>
      <c r="N246" s="19"/>
      <c r="O246" s="49"/>
      <c r="P246" s="65">
        <f t="shared" si="88"/>
        <v>0</v>
      </c>
      <c r="Q246" s="49"/>
      <c r="R246" s="49"/>
      <c r="S246" s="65">
        <f t="shared" si="89"/>
        <v>0</v>
      </c>
    </row>
    <row r="247" spans="1:19">
      <c r="A247" s="177"/>
      <c r="B247" s="16">
        <v>423412</v>
      </c>
      <c r="C247" s="17" t="s">
        <v>221</v>
      </c>
      <c r="D247" s="85"/>
      <c r="E247" s="69"/>
      <c r="F247" s="19"/>
      <c r="G247" s="19"/>
      <c r="H247" s="19"/>
      <c r="I247" s="19"/>
      <c r="J247" s="19"/>
      <c r="K247" s="19"/>
      <c r="L247" s="19"/>
      <c r="M247" s="19"/>
      <c r="N247" s="19"/>
      <c r="O247" s="49"/>
      <c r="P247" s="65">
        <f t="shared" si="88"/>
        <v>0</v>
      </c>
      <c r="Q247" s="49"/>
      <c r="R247" s="49"/>
      <c r="S247" s="65">
        <f t="shared" si="89"/>
        <v>0</v>
      </c>
    </row>
    <row r="248" spans="1:19">
      <c r="A248" s="177"/>
      <c r="B248" s="16">
        <v>423413</v>
      </c>
      <c r="C248" s="17" t="s">
        <v>588</v>
      </c>
      <c r="D248" s="85"/>
      <c r="E248" s="69"/>
      <c r="F248" s="19"/>
      <c r="G248" s="19"/>
      <c r="H248" s="19"/>
      <c r="I248" s="19"/>
      <c r="J248" s="19"/>
      <c r="K248" s="19"/>
      <c r="L248" s="19"/>
      <c r="M248" s="19"/>
      <c r="N248" s="19"/>
      <c r="O248" s="49"/>
      <c r="P248" s="65">
        <f t="shared" si="88"/>
        <v>0</v>
      </c>
      <c r="Q248" s="49"/>
      <c r="R248" s="49"/>
      <c r="S248" s="65">
        <f t="shared" si="89"/>
        <v>0</v>
      </c>
    </row>
    <row r="249" spans="1:19">
      <c r="A249" s="177"/>
      <c r="B249" s="16">
        <v>423419</v>
      </c>
      <c r="C249" s="17" t="s">
        <v>222</v>
      </c>
      <c r="D249" s="85"/>
      <c r="E249" s="69"/>
      <c r="F249" s="19"/>
      <c r="G249" s="19"/>
      <c r="H249" s="19"/>
      <c r="I249" s="19"/>
      <c r="J249" s="19"/>
      <c r="K249" s="19"/>
      <c r="L249" s="19"/>
      <c r="M249" s="19"/>
      <c r="N249" s="19"/>
      <c r="O249" s="49"/>
      <c r="P249" s="65">
        <f t="shared" si="88"/>
        <v>0</v>
      </c>
      <c r="Q249" s="49"/>
      <c r="R249" s="49"/>
      <c r="S249" s="65">
        <f t="shared" si="89"/>
        <v>0</v>
      </c>
    </row>
    <row r="250" spans="1:19" ht="25.5">
      <c r="A250" s="177"/>
      <c r="B250" s="16">
        <v>423420</v>
      </c>
      <c r="C250" s="17" t="s">
        <v>223</v>
      </c>
      <c r="D250" s="84">
        <f>SUM(D251)</f>
        <v>0</v>
      </c>
      <c r="E250" s="68">
        <f t="shared" ref="E250:O250" si="98">SUM(E251)</f>
        <v>0</v>
      </c>
      <c r="F250" s="18">
        <f t="shared" si="98"/>
        <v>0</v>
      </c>
      <c r="G250" s="18">
        <f t="shared" si="98"/>
        <v>0</v>
      </c>
      <c r="H250" s="18">
        <f t="shared" si="98"/>
        <v>0</v>
      </c>
      <c r="I250" s="18">
        <f t="shared" si="98"/>
        <v>0</v>
      </c>
      <c r="J250" s="18">
        <f t="shared" si="98"/>
        <v>0</v>
      </c>
      <c r="K250" s="18">
        <f t="shared" si="98"/>
        <v>0</v>
      </c>
      <c r="L250" s="18">
        <f t="shared" si="98"/>
        <v>0</v>
      </c>
      <c r="M250" s="18">
        <f t="shared" si="98"/>
        <v>0</v>
      </c>
      <c r="N250" s="18">
        <f t="shared" si="98"/>
        <v>0</v>
      </c>
      <c r="O250" s="48">
        <f t="shared" si="98"/>
        <v>0</v>
      </c>
      <c r="P250" s="65">
        <f t="shared" si="88"/>
        <v>0</v>
      </c>
      <c r="Q250" s="48">
        <f>SUM(Q251)</f>
        <v>0</v>
      </c>
      <c r="R250" s="48">
        <f>SUM(R251)</f>
        <v>0</v>
      </c>
      <c r="S250" s="65">
        <f t="shared" si="89"/>
        <v>0</v>
      </c>
    </row>
    <row r="251" spans="1:19">
      <c r="A251" s="177"/>
      <c r="B251" s="16">
        <v>423421</v>
      </c>
      <c r="C251" s="17" t="s">
        <v>224</v>
      </c>
      <c r="D251" s="85"/>
      <c r="E251" s="69"/>
      <c r="F251" s="19"/>
      <c r="G251" s="19"/>
      <c r="H251" s="19"/>
      <c r="I251" s="19"/>
      <c r="J251" s="19"/>
      <c r="K251" s="19"/>
      <c r="L251" s="19"/>
      <c r="M251" s="19"/>
      <c r="N251" s="19"/>
      <c r="O251" s="49"/>
      <c r="P251" s="65">
        <f t="shared" si="88"/>
        <v>0</v>
      </c>
      <c r="Q251" s="49"/>
      <c r="R251" s="49"/>
      <c r="S251" s="65">
        <f t="shared" si="89"/>
        <v>0</v>
      </c>
    </row>
    <row r="252" spans="1:19">
      <c r="A252" s="177"/>
      <c r="B252" s="16">
        <v>423430</v>
      </c>
      <c r="C252" s="17" t="s">
        <v>225</v>
      </c>
      <c r="D252" s="84">
        <f>SUM(D253:D255)</f>
        <v>0</v>
      </c>
      <c r="E252" s="68">
        <f t="shared" ref="E252:O252" si="99">SUM(E253:E255)</f>
        <v>0</v>
      </c>
      <c r="F252" s="18">
        <f t="shared" si="99"/>
        <v>0</v>
      </c>
      <c r="G252" s="18">
        <f t="shared" si="99"/>
        <v>0</v>
      </c>
      <c r="H252" s="18">
        <f t="shared" si="99"/>
        <v>0</v>
      </c>
      <c r="I252" s="18">
        <f t="shared" si="99"/>
        <v>0</v>
      </c>
      <c r="J252" s="18">
        <f t="shared" si="99"/>
        <v>0</v>
      </c>
      <c r="K252" s="18">
        <f t="shared" si="99"/>
        <v>0</v>
      </c>
      <c r="L252" s="18">
        <f t="shared" si="99"/>
        <v>0</v>
      </c>
      <c r="M252" s="18">
        <f t="shared" si="99"/>
        <v>0</v>
      </c>
      <c r="N252" s="18">
        <f t="shared" si="99"/>
        <v>0</v>
      </c>
      <c r="O252" s="48">
        <f t="shared" si="99"/>
        <v>0</v>
      </c>
      <c r="P252" s="65">
        <f t="shared" si="88"/>
        <v>0</v>
      </c>
      <c r="Q252" s="48">
        <f>SUM(Q253:Q255)</f>
        <v>0</v>
      </c>
      <c r="R252" s="48">
        <f>SUM(R253:R255)</f>
        <v>0</v>
      </c>
      <c r="S252" s="65">
        <f t="shared" si="89"/>
        <v>0</v>
      </c>
    </row>
    <row r="253" spans="1:19" ht="38.25">
      <c r="A253" s="177"/>
      <c r="B253" s="16">
        <v>423431</v>
      </c>
      <c r="C253" s="17" t="s">
        <v>226</v>
      </c>
      <c r="D253" s="85"/>
      <c r="E253" s="69"/>
      <c r="F253" s="19"/>
      <c r="G253" s="19"/>
      <c r="H253" s="19"/>
      <c r="I253" s="19"/>
      <c r="J253" s="19"/>
      <c r="K253" s="19"/>
      <c r="L253" s="19"/>
      <c r="M253" s="19"/>
      <c r="N253" s="19"/>
      <c r="O253" s="49"/>
      <c r="P253" s="65">
        <f t="shared" si="88"/>
        <v>0</v>
      </c>
      <c r="Q253" s="49"/>
      <c r="R253" s="49"/>
      <c r="S253" s="65">
        <f t="shared" si="89"/>
        <v>0</v>
      </c>
    </row>
    <row r="254" spans="1:19" ht="63.75">
      <c r="A254" s="177"/>
      <c r="B254" s="16">
        <v>423432</v>
      </c>
      <c r="C254" s="17" t="s">
        <v>227</v>
      </c>
      <c r="D254" s="85"/>
      <c r="E254" s="69"/>
      <c r="F254" s="19"/>
      <c r="G254" s="19"/>
      <c r="H254" s="19"/>
      <c r="I254" s="19"/>
      <c r="J254" s="19"/>
      <c r="K254" s="19"/>
      <c r="L254" s="19"/>
      <c r="M254" s="19"/>
      <c r="N254" s="19"/>
      <c r="O254" s="49"/>
      <c r="P254" s="65">
        <f t="shared" si="88"/>
        <v>0</v>
      </c>
      <c r="Q254" s="49"/>
      <c r="R254" s="49"/>
      <c r="S254" s="65">
        <f t="shared" si="89"/>
        <v>0</v>
      </c>
    </row>
    <row r="255" spans="1:19" ht="25.5">
      <c r="A255" s="177"/>
      <c r="B255" s="16">
        <v>423439</v>
      </c>
      <c r="C255" s="17" t="s">
        <v>228</v>
      </c>
      <c r="D255" s="85"/>
      <c r="E255" s="69"/>
      <c r="F255" s="19"/>
      <c r="G255" s="19"/>
      <c r="H255" s="19"/>
      <c r="I255" s="19"/>
      <c r="J255" s="19"/>
      <c r="K255" s="19"/>
      <c r="L255" s="19"/>
      <c r="M255" s="19"/>
      <c r="N255" s="19"/>
      <c r="O255" s="49"/>
      <c r="P255" s="65">
        <f t="shared" si="88"/>
        <v>0</v>
      </c>
      <c r="Q255" s="49"/>
      <c r="R255" s="49"/>
      <c r="S255" s="65">
        <f t="shared" si="89"/>
        <v>0</v>
      </c>
    </row>
    <row r="256" spans="1:19">
      <c r="A256" s="177"/>
      <c r="B256" s="16">
        <v>423440</v>
      </c>
      <c r="C256" s="17" t="s">
        <v>229</v>
      </c>
      <c r="D256" s="84">
        <f>SUM(D257:D258)</f>
        <v>0</v>
      </c>
      <c r="E256" s="68">
        <f t="shared" ref="E256:O256" si="100">SUM(E257:E258)</f>
        <v>0</v>
      </c>
      <c r="F256" s="18">
        <f t="shared" si="100"/>
        <v>0</v>
      </c>
      <c r="G256" s="18">
        <f t="shared" si="100"/>
        <v>0</v>
      </c>
      <c r="H256" s="18">
        <f t="shared" si="100"/>
        <v>0</v>
      </c>
      <c r="I256" s="18">
        <f t="shared" si="100"/>
        <v>0</v>
      </c>
      <c r="J256" s="18">
        <f t="shared" si="100"/>
        <v>0</v>
      </c>
      <c r="K256" s="18">
        <f t="shared" si="100"/>
        <v>0</v>
      </c>
      <c r="L256" s="18">
        <f t="shared" si="100"/>
        <v>0</v>
      </c>
      <c r="M256" s="18">
        <f t="shared" si="100"/>
        <v>0</v>
      </c>
      <c r="N256" s="18">
        <f t="shared" si="100"/>
        <v>0</v>
      </c>
      <c r="O256" s="48">
        <f t="shared" si="100"/>
        <v>0</v>
      </c>
      <c r="P256" s="65">
        <f t="shared" si="88"/>
        <v>0</v>
      </c>
      <c r="Q256" s="48">
        <f>SUM(Q257:Q258)</f>
        <v>0</v>
      </c>
      <c r="R256" s="48">
        <f>SUM(R257:R258)</f>
        <v>0</v>
      </c>
      <c r="S256" s="65">
        <f t="shared" si="89"/>
        <v>0</v>
      </c>
    </row>
    <row r="257" spans="1:19">
      <c r="A257" s="177"/>
      <c r="B257" s="16">
        <v>423441</v>
      </c>
      <c r="C257" s="17" t="s">
        <v>619</v>
      </c>
      <c r="D257" s="85"/>
      <c r="E257" s="69"/>
      <c r="F257" s="19"/>
      <c r="G257" s="19"/>
      <c r="H257" s="19"/>
      <c r="I257" s="19"/>
      <c r="J257" s="19"/>
      <c r="K257" s="19"/>
      <c r="L257" s="19"/>
      <c r="M257" s="19"/>
      <c r="N257" s="19"/>
      <c r="O257" s="49"/>
      <c r="P257" s="65">
        <f t="shared" si="88"/>
        <v>0</v>
      </c>
      <c r="Q257" s="49"/>
      <c r="R257" s="49"/>
      <c r="S257" s="65">
        <f t="shared" si="89"/>
        <v>0</v>
      </c>
    </row>
    <row r="258" spans="1:19">
      <c r="A258" s="177"/>
      <c r="B258" s="16">
        <v>423449</v>
      </c>
      <c r="C258" s="17" t="s">
        <v>230</v>
      </c>
      <c r="D258" s="85"/>
      <c r="E258" s="69"/>
      <c r="F258" s="19"/>
      <c r="G258" s="19"/>
      <c r="H258" s="19"/>
      <c r="I258" s="19"/>
      <c r="J258" s="19"/>
      <c r="K258" s="19"/>
      <c r="L258" s="19"/>
      <c r="M258" s="19"/>
      <c r="N258" s="19"/>
      <c r="O258" s="49"/>
      <c r="P258" s="65">
        <f t="shared" si="88"/>
        <v>0</v>
      </c>
      <c r="Q258" s="49"/>
      <c r="R258" s="49"/>
      <c r="S258" s="65">
        <f t="shared" si="89"/>
        <v>0</v>
      </c>
    </row>
    <row r="259" spans="1:19">
      <c r="A259" s="176"/>
      <c r="B259" s="12">
        <v>423500</v>
      </c>
      <c r="C259" s="13" t="s">
        <v>231</v>
      </c>
      <c r="D259" s="83">
        <f>SUM(D260,D262,D265,D268)</f>
        <v>0</v>
      </c>
      <c r="E259" s="67">
        <f t="shared" ref="E259:O259" si="101">SUM(E260,E262,E265,E268)</f>
        <v>0</v>
      </c>
      <c r="F259" s="14">
        <f t="shared" si="101"/>
        <v>0</v>
      </c>
      <c r="G259" s="14">
        <f t="shared" si="101"/>
        <v>0</v>
      </c>
      <c r="H259" s="14">
        <f t="shared" si="101"/>
        <v>0</v>
      </c>
      <c r="I259" s="14">
        <f t="shared" si="101"/>
        <v>0</v>
      </c>
      <c r="J259" s="14">
        <f t="shared" si="101"/>
        <v>0</v>
      </c>
      <c r="K259" s="14">
        <f t="shared" si="101"/>
        <v>0</v>
      </c>
      <c r="L259" s="14">
        <f t="shared" si="101"/>
        <v>0</v>
      </c>
      <c r="M259" s="14">
        <f t="shared" si="101"/>
        <v>0</v>
      </c>
      <c r="N259" s="14">
        <f t="shared" si="101"/>
        <v>0</v>
      </c>
      <c r="O259" s="47">
        <f t="shared" si="101"/>
        <v>0</v>
      </c>
      <c r="P259" s="65">
        <f t="shared" si="88"/>
        <v>0</v>
      </c>
      <c r="Q259" s="47">
        <f>SUM(Q260,Q262,Q265,Q268)</f>
        <v>0</v>
      </c>
      <c r="R259" s="47">
        <f>SUM(R260,R262,R265,R268)</f>
        <v>0</v>
      </c>
      <c r="S259" s="65">
        <f t="shared" si="89"/>
        <v>0</v>
      </c>
    </row>
    <row r="260" spans="1:19">
      <c r="A260" s="176"/>
      <c r="B260" s="16">
        <v>423510</v>
      </c>
      <c r="C260" s="17" t="s">
        <v>232</v>
      </c>
      <c r="D260" s="84">
        <f>SUM(D261)</f>
        <v>0</v>
      </c>
      <c r="E260" s="68">
        <f t="shared" ref="E260:O260" si="102">SUM(E261)</f>
        <v>0</v>
      </c>
      <c r="F260" s="18">
        <f t="shared" si="102"/>
        <v>0</v>
      </c>
      <c r="G260" s="18">
        <f t="shared" si="102"/>
        <v>0</v>
      </c>
      <c r="H260" s="18">
        <f t="shared" si="102"/>
        <v>0</v>
      </c>
      <c r="I260" s="18">
        <f t="shared" si="102"/>
        <v>0</v>
      </c>
      <c r="J260" s="18">
        <f t="shared" si="102"/>
        <v>0</v>
      </c>
      <c r="K260" s="18">
        <f t="shared" si="102"/>
        <v>0</v>
      </c>
      <c r="L260" s="18">
        <f t="shared" si="102"/>
        <v>0</v>
      </c>
      <c r="M260" s="18">
        <f t="shared" si="102"/>
        <v>0</v>
      </c>
      <c r="N260" s="18">
        <f t="shared" si="102"/>
        <v>0</v>
      </c>
      <c r="O260" s="48">
        <f t="shared" si="102"/>
        <v>0</v>
      </c>
      <c r="P260" s="65">
        <f t="shared" si="88"/>
        <v>0</v>
      </c>
      <c r="Q260" s="48">
        <f>SUM(Q261)</f>
        <v>0</v>
      </c>
      <c r="R260" s="48">
        <f>SUM(R261)</f>
        <v>0</v>
      </c>
      <c r="S260" s="65">
        <f t="shared" si="89"/>
        <v>0</v>
      </c>
    </row>
    <row r="261" spans="1:19">
      <c r="A261" s="176"/>
      <c r="B261" s="16">
        <v>423511</v>
      </c>
      <c r="C261" s="17" t="s">
        <v>232</v>
      </c>
      <c r="D261" s="93"/>
      <c r="E261" s="77"/>
      <c r="F261" s="32"/>
      <c r="G261" s="32"/>
      <c r="H261" s="32"/>
      <c r="I261" s="32"/>
      <c r="J261" s="32"/>
      <c r="K261" s="32"/>
      <c r="L261" s="32"/>
      <c r="M261" s="32"/>
      <c r="N261" s="32"/>
      <c r="O261" s="58"/>
      <c r="P261" s="65">
        <f t="shared" si="88"/>
        <v>0</v>
      </c>
      <c r="Q261" s="58"/>
      <c r="R261" s="58"/>
      <c r="S261" s="65">
        <f t="shared" si="89"/>
        <v>0</v>
      </c>
    </row>
    <row r="262" spans="1:19">
      <c r="A262" s="177"/>
      <c r="B262" s="16">
        <v>423530</v>
      </c>
      <c r="C262" s="17" t="s">
        <v>233</v>
      </c>
      <c r="D262" s="84">
        <f>SUM(D263:D264)</f>
        <v>0</v>
      </c>
      <c r="E262" s="68">
        <f t="shared" ref="E262:O262" si="103">SUM(E263:E264)</f>
        <v>0</v>
      </c>
      <c r="F262" s="18">
        <f t="shared" si="103"/>
        <v>0</v>
      </c>
      <c r="G262" s="18">
        <f t="shared" si="103"/>
        <v>0</v>
      </c>
      <c r="H262" s="18">
        <f t="shared" si="103"/>
        <v>0</v>
      </c>
      <c r="I262" s="18">
        <f t="shared" si="103"/>
        <v>0</v>
      </c>
      <c r="J262" s="18">
        <f t="shared" si="103"/>
        <v>0</v>
      </c>
      <c r="K262" s="18">
        <f t="shared" si="103"/>
        <v>0</v>
      </c>
      <c r="L262" s="18">
        <f t="shared" si="103"/>
        <v>0</v>
      </c>
      <c r="M262" s="18">
        <f t="shared" si="103"/>
        <v>0</v>
      </c>
      <c r="N262" s="18">
        <f t="shared" si="103"/>
        <v>0</v>
      </c>
      <c r="O262" s="48">
        <f t="shared" si="103"/>
        <v>0</v>
      </c>
      <c r="P262" s="65">
        <f t="shared" si="88"/>
        <v>0</v>
      </c>
      <c r="Q262" s="48">
        <f>SUM(Q263:Q264)</f>
        <v>0</v>
      </c>
      <c r="R262" s="48">
        <f>SUM(R263:R264)</f>
        <v>0</v>
      </c>
      <c r="S262" s="65">
        <f t="shared" si="89"/>
        <v>0</v>
      </c>
    </row>
    <row r="263" spans="1:19">
      <c r="A263" s="177"/>
      <c r="B263" s="16">
        <v>423531</v>
      </c>
      <c r="C263" s="17" t="s">
        <v>234</v>
      </c>
      <c r="D263" s="85"/>
      <c r="E263" s="69"/>
      <c r="F263" s="19"/>
      <c r="G263" s="19"/>
      <c r="H263" s="19"/>
      <c r="I263" s="19"/>
      <c r="J263" s="19"/>
      <c r="K263" s="19"/>
      <c r="L263" s="19"/>
      <c r="M263" s="19"/>
      <c r="N263" s="19"/>
      <c r="O263" s="49"/>
      <c r="P263" s="65">
        <f t="shared" si="88"/>
        <v>0</v>
      </c>
      <c r="Q263" s="49"/>
      <c r="R263" s="49"/>
      <c r="S263" s="65">
        <f t="shared" si="89"/>
        <v>0</v>
      </c>
    </row>
    <row r="264" spans="1:19">
      <c r="A264" s="177"/>
      <c r="B264" s="16">
        <v>423539</v>
      </c>
      <c r="C264" s="17" t="s">
        <v>235</v>
      </c>
      <c r="D264" s="85"/>
      <c r="E264" s="69"/>
      <c r="F264" s="19"/>
      <c r="G264" s="19"/>
      <c r="H264" s="19"/>
      <c r="I264" s="19"/>
      <c r="J264" s="19"/>
      <c r="K264" s="19"/>
      <c r="L264" s="19"/>
      <c r="M264" s="19"/>
      <c r="N264" s="19"/>
      <c r="O264" s="49"/>
      <c r="P264" s="65">
        <f t="shared" si="88"/>
        <v>0</v>
      </c>
      <c r="Q264" s="49"/>
      <c r="R264" s="49"/>
      <c r="S264" s="65">
        <f t="shared" si="89"/>
        <v>0</v>
      </c>
    </row>
    <row r="265" spans="1:19">
      <c r="A265" s="177"/>
      <c r="B265" s="16">
        <v>423540</v>
      </c>
      <c r="C265" s="17" t="s">
        <v>236</v>
      </c>
      <c r="D265" s="84">
        <f>SUM(D266:D267)</f>
        <v>0</v>
      </c>
      <c r="E265" s="68">
        <f t="shared" ref="E265:O265" si="104">SUM(E266:E267)</f>
        <v>0</v>
      </c>
      <c r="F265" s="18">
        <f t="shared" si="104"/>
        <v>0</v>
      </c>
      <c r="G265" s="18">
        <f t="shared" si="104"/>
        <v>0</v>
      </c>
      <c r="H265" s="18">
        <f t="shared" si="104"/>
        <v>0</v>
      </c>
      <c r="I265" s="18">
        <f t="shared" si="104"/>
        <v>0</v>
      </c>
      <c r="J265" s="18">
        <f t="shared" si="104"/>
        <v>0</v>
      </c>
      <c r="K265" s="18">
        <f t="shared" si="104"/>
        <v>0</v>
      </c>
      <c r="L265" s="18">
        <f t="shared" si="104"/>
        <v>0</v>
      </c>
      <c r="M265" s="18">
        <f t="shared" si="104"/>
        <v>0</v>
      </c>
      <c r="N265" s="18">
        <f t="shared" si="104"/>
        <v>0</v>
      </c>
      <c r="O265" s="48">
        <f t="shared" si="104"/>
        <v>0</v>
      </c>
      <c r="P265" s="65">
        <f t="shared" si="88"/>
        <v>0</v>
      </c>
      <c r="Q265" s="48">
        <f>SUM(Q266:Q267)</f>
        <v>0</v>
      </c>
      <c r="R265" s="48">
        <f>SUM(R266:R267)</f>
        <v>0</v>
      </c>
      <c r="S265" s="65">
        <f t="shared" si="89"/>
        <v>0</v>
      </c>
    </row>
    <row r="266" spans="1:19">
      <c r="A266" s="177"/>
      <c r="B266" s="16">
        <v>423541</v>
      </c>
      <c r="C266" s="17" t="s">
        <v>237</v>
      </c>
      <c r="D266" s="85"/>
      <c r="E266" s="69"/>
      <c r="F266" s="19"/>
      <c r="G266" s="19"/>
      <c r="H266" s="19"/>
      <c r="I266" s="19"/>
      <c r="J266" s="19"/>
      <c r="K266" s="19"/>
      <c r="L266" s="19"/>
      <c r="M266" s="19"/>
      <c r="N266" s="19"/>
      <c r="O266" s="49"/>
      <c r="P266" s="65">
        <f t="shared" si="88"/>
        <v>0</v>
      </c>
      <c r="Q266" s="49"/>
      <c r="R266" s="49"/>
      <c r="S266" s="65">
        <f t="shared" si="89"/>
        <v>0</v>
      </c>
    </row>
    <row r="267" spans="1:19">
      <c r="A267" s="177"/>
      <c r="B267" s="16">
        <v>423542</v>
      </c>
      <c r="C267" s="17" t="s">
        <v>238</v>
      </c>
      <c r="D267" s="85"/>
      <c r="E267" s="69"/>
      <c r="F267" s="19"/>
      <c r="G267" s="19"/>
      <c r="H267" s="19"/>
      <c r="I267" s="19"/>
      <c r="J267" s="19"/>
      <c r="K267" s="19"/>
      <c r="L267" s="19"/>
      <c r="M267" s="19"/>
      <c r="N267" s="19"/>
      <c r="O267" s="49"/>
      <c r="P267" s="65">
        <f t="shared" si="88"/>
        <v>0</v>
      </c>
      <c r="Q267" s="49"/>
      <c r="R267" s="49"/>
      <c r="S267" s="65">
        <f t="shared" si="89"/>
        <v>0</v>
      </c>
    </row>
    <row r="268" spans="1:19">
      <c r="A268" s="177"/>
      <c r="B268" s="16">
        <v>423590</v>
      </c>
      <c r="C268" s="17" t="s">
        <v>239</v>
      </c>
      <c r="D268" s="84">
        <f t="shared" ref="D268:O268" si="105">SUM(D269:D274)</f>
        <v>0</v>
      </c>
      <c r="E268" s="84">
        <f t="shared" si="105"/>
        <v>0</v>
      </c>
      <c r="F268" s="84">
        <f t="shared" si="105"/>
        <v>0</v>
      </c>
      <c r="G268" s="84">
        <f t="shared" si="105"/>
        <v>0</v>
      </c>
      <c r="H268" s="84">
        <f t="shared" si="105"/>
        <v>0</v>
      </c>
      <c r="I268" s="84">
        <f t="shared" si="105"/>
        <v>0</v>
      </c>
      <c r="J268" s="84">
        <f t="shared" si="105"/>
        <v>0</v>
      </c>
      <c r="K268" s="84">
        <f t="shared" si="105"/>
        <v>0</v>
      </c>
      <c r="L268" s="84">
        <f t="shared" si="105"/>
        <v>0</v>
      </c>
      <c r="M268" s="84">
        <f t="shared" si="105"/>
        <v>0</v>
      </c>
      <c r="N268" s="84">
        <f t="shared" si="105"/>
        <v>0</v>
      </c>
      <c r="O268" s="84">
        <f t="shared" si="105"/>
        <v>0</v>
      </c>
      <c r="P268" s="65">
        <f t="shared" si="88"/>
        <v>0</v>
      </c>
      <c r="Q268" s="48">
        <f>SUM(Q269:Q274)</f>
        <v>0</v>
      </c>
      <c r="R268" s="48">
        <f>SUM(R269:R274)</f>
        <v>0</v>
      </c>
      <c r="S268" s="65">
        <f t="shared" si="89"/>
        <v>0</v>
      </c>
    </row>
    <row r="269" spans="1:19" ht="38.25">
      <c r="A269" s="177"/>
      <c r="B269" s="16">
        <v>423591</v>
      </c>
      <c r="C269" s="17" t="s">
        <v>589</v>
      </c>
      <c r="D269" s="153"/>
      <c r="E269" s="154"/>
      <c r="F269" s="155"/>
      <c r="G269" s="155"/>
      <c r="H269" s="155"/>
      <c r="I269" s="155"/>
      <c r="J269" s="155"/>
      <c r="K269" s="155"/>
      <c r="L269" s="155"/>
      <c r="M269" s="155"/>
      <c r="N269" s="155"/>
      <c r="O269" s="156"/>
      <c r="P269" s="65">
        <f t="shared" si="88"/>
        <v>0</v>
      </c>
      <c r="Q269" s="156"/>
      <c r="R269" s="156"/>
      <c r="S269" s="65">
        <f t="shared" si="89"/>
        <v>0</v>
      </c>
    </row>
    <row r="270" spans="1:19" ht="229.5">
      <c r="A270" s="177"/>
      <c r="B270" s="16">
        <v>423591</v>
      </c>
      <c r="C270" s="17" t="s">
        <v>590</v>
      </c>
      <c r="D270" s="157"/>
      <c r="E270" s="78"/>
      <c r="F270" s="33"/>
      <c r="G270" s="33"/>
      <c r="H270" s="33"/>
      <c r="I270" s="33"/>
      <c r="J270" s="33"/>
      <c r="K270" s="33"/>
      <c r="L270" s="33"/>
      <c r="M270" s="33"/>
      <c r="N270" s="33"/>
      <c r="O270" s="59"/>
      <c r="P270" s="65">
        <f t="shared" si="88"/>
        <v>0</v>
      </c>
      <c r="Q270" s="59"/>
      <c r="R270" s="59"/>
      <c r="S270" s="65">
        <f t="shared" si="89"/>
        <v>0</v>
      </c>
    </row>
    <row r="271" spans="1:19" ht="38.25">
      <c r="A271" s="177"/>
      <c r="B271" s="16">
        <v>423591</v>
      </c>
      <c r="C271" s="17" t="s">
        <v>591</v>
      </c>
      <c r="D271" s="157"/>
      <c r="E271" s="78"/>
      <c r="F271" s="33"/>
      <c r="G271" s="33"/>
      <c r="H271" s="33"/>
      <c r="I271" s="33"/>
      <c r="J271" s="33"/>
      <c r="K271" s="33"/>
      <c r="L271" s="33"/>
      <c r="M271" s="33"/>
      <c r="N271" s="33"/>
      <c r="O271" s="59"/>
      <c r="P271" s="65">
        <f t="shared" si="88"/>
        <v>0</v>
      </c>
      <c r="Q271" s="59"/>
      <c r="R271" s="59"/>
      <c r="S271" s="65">
        <f t="shared" si="89"/>
        <v>0</v>
      </c>
    </row>
    <row r="272" spans="1:19" ht="25.5">
      <c r="A272" s="177"/>
      <c r="B272" s="16">
        <v>423599</v>
      </c>
      <c r="C272" s="17" t="s">
        <v>592</v>
      </c>
      <c r="D272" s="157"/>
      <c r="E272" s="78"/>
      <c r="F272" s="33"/>
      <c r="G272" s="33"/>
      <c r="H272" s="33"/>
      <c r="I272" s="33"/>
      <c r="J272" s="33"/>
      <c r="K272" s="33"/>
      <c r="L272" s="33"/>
      <c r="M272" s="33"/>
      <c r="N272" s="33"/>
      <c r="O272" s="59"/>
      <c r="P272" s="65">
        <f t="shared" si="88"/>
        <v>0</v>
      </c>
      <c r="Q272" s="59"/>
      <c r="R272" s="59"/>
      <c r="S272" s="65">
        <f t="shared" si="89"/>
        <v>0</v>
      </c>
    </row>
    <row r="273" spans="1:19">
      <c r="A273" s="177"/>
      <c r="B273" s="16">
        <v>423599</v>
      </c>
      <c r="C273" s="17" t="s">
        <v>620</v>
      </c>
      <c r="D273" s="157"/>
      <c r="E273" s="78"/>
      <c r="F273" s="33"/>
      <c r="G273" s="33"/>
      <c r="H273" s="33"/>
      <c r="I273" s="33"/>
      <c r="J273" s="33"/>
      <c r="K273" s="33"/>
      <c r="L273" s="33"/>
      <c r="M273" s="33"/>
      <c r="N273" s="33"/>
      <c r="O273" s="59"/>
      <c r="P273" s="65">
        <f t="shared" si="88"/>
        <v>0</v>
      </c>
      <c r="Q273" s="59"/>
      <c r="R273" s="59"/>
      <c r="S273" s="65">
        <f t="shared" si="89"/>
        <v>0</v>
      </c>
    </row>
    <row r="274" spans="1:19" ht="25.5">
      <c r="A274" s="177"/>
      <c r="B274" s="16">
        <v>423599</v>
      </c>
      <c r="C274" s="17" t="s">
        <v>593</v>
      </c>
      <c r="D274" s="157"/>
      <c r="E274" s="78"/>
      <c r="F274" s="33"/>
      <c r="G274" s="33"/>
      <c r="H274" s="33"/>
      <c r="I274" s="33"/>
      <c r="J274" s="33"/>
      <c r="K274" s="33"/>
      <c r="L274" s="33"/>
      <c r="M274" s="33"/>
      <c r="N274" s="33"/>
      <c r="O274" s="59"/>
      <c r="P274" s="65">
        <f t="shared" si="88"/>
        <v>0</v>
      </c>
      <c r="Q274" s="59"/>
      <c r="R274" s="59"/>
      <c r="S274" s="65">
        <f t="shared" si="89"/>
        <v>0</v>
      </c>
    </row>
    <row r="275" spans="1:19" ht="25.5">
      <c r="A275" s="176"/>
      <c r="B275" s="12">
        <v>423600</v>
      </c>
      <c r="C275" s="13" t="s">
        <v>240</v>
      </c>
      <c r="D275" s="83">
        <f>SUM(D276,D279)</f>
        <v>0</v>
      </c>
      <c r="E275" s="67">
        <f t="shared" ref="E275:O275" si="106">SUM(E276,E279)</f>
        <v>0</v>
      </c>
      <c r="F275" s="14">
        <f t="shared" si="106"/>
        <v>0</v>
      </c>
      <c r="G275" s="14">
        <f t="shared" si="106"/>
        <v>0</v>
      </c>
      <c r="H275" s="14">
        <f t="shared" si="106"/>
        <v>0</v>
      </c>
      <c r="I275" s="14">
        <f t="shared" si="106"/>
        <v>0</v>
      </c>
      <c r="J275" s="14">
        <f t="shared" si="106"/>
        <v>0</v>
      </c>
      <c r="K275" s="14">
        <f t="shared" si="106"/>
        <v>0</v>
      </c>
      <c r="L275" s="14">
        <f t="shared" si="106"/>
        <v>0</v>
      </c>
      <c r="M275" s="14">
        <f t="shared" si="106"/>
        <v>0</v>
      </c>
      <c r="N275" s="14">
        <f t="shared" si="106"/>
        <v>0</v>
      </c>
      <c r="O275" s="47">
        <f t="shared" si="106"/>
        <v>0</v>
      </c>
      <c r="P275" s="65">
        <f t="shared" si="88"/>
        <v>0</v>
      </c>
      <c r="Q275" s="47">
        <f>SUM(Q276,Q279)</f>
        <v>0</v>
      </c>
      <c r="R275" s="47">
        <f>SUM(R276,R279)</f>
        <v>0</v>
      </c>
      <c r="S275" s="65">
        <f t="shared" si="89"/>
        <v>0</v>
      </c>
    </row>
    <row r="276" spans="1:19">
      <c r="A276" s="177"/>
      <c r="B276" s="16">
        <v>423610</v>
      </c>
      <c r="C276" s="17" t="s">
        <v>241</v>
      </c>
      <c r="D276" s="84">
        <f>SUM(D277:D278)</f>
        <v>0</v>
      </c>
      <c r="E276" s="68">
        <f t="shared" ref="E276:O276" si="107">SUM(E277:E278)</f>
        <v>0</v>
      </c>
      <c r="F276" s="18">
        <f t="shared" si="107"/>
        <v>0</v>
      </c>
      <c r="G276" s="18">
        <f t="shared" si="107"/>
        <v>0</v>
      </c>
      <c r="H276" s="18">
        <f t="shared" si="107"/>
        <v>0</v>
      </c>
      <c r="I276" s="18">
        <f t="shared" si="107"/>
        <v>0</v>
      </c>
      <c r="J276" s="18">
        <f t="shared" si="107"/>
        <v>0</v>
      </c>
      <c r="K276" s="18">
        <f t="shared" si="107"/>
        <v>0</v>
      </c>
      <c r="L276" s="18">
        <f t="shared" si="107"/>
        <v>0</v>
      </c>
      <c r="M276" s="18">
        <f t="shared" si="107"/>
        <v>0</v>
      </c>
      <c r="N276" s="18">
        <f t="shared" si="107"/>
        <v>0</v>
      </c>
      <c r="O276" s="48">
        <f t="shared" si="107"/>
        <v>0</v>
      </c>
      <c r="P276" s="65">
        <f t="shared" si="88"/>
        <v>0</v>
      </c>
      <c r="Q276" s="48">
        <f>SUM(Q277:Q278)</f>
        <v>0</v>
      </c>
      <c r="R276" s="48">
        <f>SUM(R277:R278)</f>
        <v>0</v>
      </c>
      <c r="S276" s="65">
        <f t="shared" si="89"/>
        <v>0</v>
      </c>
    </row>
    <row r="277" spans="1:19">
      <c r="A277" s="177"/>
      <c r="B277" s="16">
        <v>423611</v>
      </c>
      <c r="C277" s="17" t="s">
        <v>242</v>
      </c>
      <c r="D277" s="85"/>
      <c r="E277" s="69"/>
      <c r="F277" s="19"/>
      <c r="G277" s="19"/>
      <c r="H277" s="19"/>
      <c r="I277" s="19"/>
      <c r="J277" s="19"/>
      <c r="K277" s="19"/>
      <c r="L277" s="19"/>
      <c r="M277" s="19"/>
      <c r="N277" s="19"/>
      <c r="O277" s="49"/>
      <c r="P277" s="65">
        <f t="shared" si="88"/>
        <v>0</v>
      </c>
      <c r="Q277" s="49"/>
      <c r="R277" s="49"/>
      <c r="S277" s="65">
        <f t="shared" si="89"/>
        <v>0</v>
      </c>
    </row>
    <row r="278" spans="1:19">
      <c r="A278" s="177"/>
      <c r="B278" s="16">
        <v>423612</v>
      </c>
      <c r="C278" s="17" t="s">
        <v>243</v>
      </c>
      <c r="D278" s="85"/>
      <c r="E278" s="69"/>
      <c r="F278" s="19"/>
      <c r="G278" s="19"/>
      <c r="H278" s="19"/>
      <c r="I278" s="19"/>
      <c r="J278" s="19"/>
      <c r="K278" s="19"/>
      <c r="L278" s="19"/>
      <c r="M278" s="19"/>
      <c r="N278" s="19"/>
      <c r="O278" s="49"/>
      <c r="P278" s="65">
        <f t="shared" si="88"/>
        <v>0</v>
      </c>
      <c r="Q278" s="49"/>
      <c r="R278" s="49"/>
      <c r="S278" s="65">
        <f t="shared" si="89"/>
        <v>0</v>
      </c>
    </row>
    <row r="279" spans="1:19">
      <c r="A279" s="177"/>
      <c r="B279" s="16">
        <v>423620</v>
      </c>
      <c r="C279" s="17" t="s">
        <v>244</v>
      </c>
      <c r="D279" s="84">
        <f>SUM(D280)</f>
        <v>0</v>
      </c>
      <c r="E279" s="68">
        <f t="shared" ref="E279:O279" si="108">SUM(E280)</f>
        <v>0</v>
      </c>
      <c r="F279" s="18">
        <f t="shared" si="108"/>
        <v>0</v>
      </c>
      <c r="G279" s="18">
        <f t="shared" si="108"/>
        <v>0</v>
      </c>
      <c r="H279" s="18">
        <f t="shared" si="108"/>
        <v>0</v>
      </c>
      <c r="I279" s="18">
        <f t="shared" si="108"/>
        <v>0</v>
      </c>
      <c r="J279" s="18">
        <f t="shared" si="108"/>
        <v>0</v>
      </c>
      <c r="K279" s="18">
        <f t="shared" si="108"/>
        <v>0</v>
      </c>
      <c r="L279" s="18">
        <f t="shared" si="108"/>
        <v>0</v>
      </c>
      <c r="M279" s="18">
        <f t="shared" si="108"/>
        <v>0</v>
      </c>
      <c r="N279" s="18">
        <f t="shared" si="108"/>
        <v>0</v>
      </c>
      <c r="O279" s="48">
        <f t="shared" si="108"/>
        <v>0</v>
      </c>
      <c r="P279" s="65">
        <f t="shared" si="88"/>
        <v>0</v>
      </c>
      <c r="Q279" s="48">
        <f>SUM(Q280)</f>
        <v>0</v>
      </c>
      <c r="R279" s="48">
        <f>SUM(R280)</f>
        <v>0</v>
      </c>
      <c r="S279" s="65">
        <f t="shared" si="89"/>
        <v>0</v>
      </c>
    </row>
    <row r="280" spans="1:19" ht="25.5">
      <c r="A280" s="177"/>
      <c r="B280" s="16">
        <v>423621</v>
      </c>
      <c r="C280" s="17" t="s">
        <v>245</v>
      </c>
      <c r="D280" s="85"/>
      <c r="E280" s="69"/>
      <c r="F280" s="19"/>
      <c r="G280" s="19"/>
      <c r="H280" s="19"/>
      <c r="I280" s="19"/>
      <c r="J280" s="19"/>
      <c r="K280" s="19"/>
      <c r="L280" s="19"/>
      <c r="M280" s="19"/>
      <c r="N280" s="19"/>
      <c r="O280" s="49"/>
      <c r="P280" s="65">
        <f t="shared" si="88"/>
        <v>0</v>
      </c>
      <c r="Q280" s="49"/>
      <c r="R280" s="49"/>
      <c r="S280" s="65">
        <f t="shared" si="89"/>
        <v>0</v>
      </c>
    </row>
    <row r="281" spans="1:19" ht="43.5" customHeight="1">
      <c r="A281" s="176"/>
      <c r="B281" s="12">
        <v>423700</v>
      </c>
      <c r="C281" s="13" t="s">
        <v>246</v>
      </c>
      <c r="D281" s="83">
        <f>SUM(D282)</f>
        <v>0</v>
      </c>
      <c r="E281" s="67">
        <f t="shared" ref="E281:O281" si="109">SUM(E282)</f>
        <v>0</v>
      </c>
      <c r="F281" s="14">
        <f t="shared" si="109"/>
        <v>0</v>
      </c>
      <c r="G281" s="14">
        <f t="shared" si="109"/>
        <v>0</v>
      </c>
      <c r="H281" s="14">
        <f t="shared" si="109"/>
        <v>0</v>
      </c>
      <c r="I281" s="14">
        <f t="shared" si="109"/>
        <v>0</v>
      </c>
      <c r="J281" s="14">
        <f t="shared" si="109"/>
        <v>0</v>
      </c>
      <c r="K281" s="14">
        <f t="shared" si="109"/>
        <v>0</v>
      </c>
      <c r="L281" s="14">
        <f t="shared" si="109"/>
        <v>0</v>
      </c>
      <c r="M281" s="14">
        <f t="shared" si="109"/>
        <v>0</v>
      </c>
      <c r="N281" s="14">
        <f t="shared" si="109"/>
        <v>0</v>
      </c>
      <c r="O281" s="47">
        <f t="shared" si="109"/>
        <v>0</v>
      </c>
      <c r="P281" s="65">
        <f t="shared" si="88"/>
        <v>0</v>
      </c>
      <c r="Q281" s="47">
        <f>SUM(Q282)</f>
        <v>0</v>
      </c>
      <c r="R281" s="47">
        <f>SUM(R282)</f>
        <v>0</v>
      </c>
      <c r="S281" s="65">
        <f t="shared" si="89"/>
        <v>0</v>
      </c>
    </row>
    <row r="282" spans="1:19">
      <c r="A282" s="177"/>
      <c r="B282" s="16">
        <v>423710</v>
      </c>
      <c r="C282" s="17" t="s">
        <v>246</v>
      </c>
      <c r="D282" s="84">
        <f>SUM(D283:D284)</f>
        <v>0</v>
      </c>
      <c r="E282" s="68">
        <f t="shared" ref="E282:O282" si="110">SUM(E283:E284)</f>
        <v>0</v>
      </c>
      <c r="F282" s="18">
        <f t="shared" si="110"/>
        <v>0</v>
      </c>
      <c r="G282" s="18">
        <f t="shared" si="110"/>
        <v>0</v>
      </c>
      <c r="H282" s="18">
        <f t="shared" si="110"/>
        <v>0</v>
      </c>
      <c r="I282" s="18">
        <f t="shared" si="110"/>
        <v>0</v>
      </c>
      <c r="J282" s="18">
        <f t="shared" si="110"/>
        <v>0</v>
      </c>
      <c r="K282" s="18">
        <f t="shared" si="110"/>
        <v>0</v>
      </c>
      <c r="L282" s="18">
        <f t="shared" si="110"/>
        <v>0</v>
      </c>
      <c r="M282" s="18">
        <f t="shared" si="110"/>
        <v>0</v>
      </c>
      <c r="N282" s="18">
        <f t="shared" si="110"/>
        <v>0</v>
      </c>
      <c r="O282" s="48">
        <f t="shared" si="110"/>
        <v>0</v>
      </c>
      <c r="P282" s="65">
        <f t="shared" si="88"/>
        <v>0</v>
      </c>
      <c r="Q282" s="48">
        <f>SUM(Q283:Q284)</f>
        <v>0</v>
      </c>
      <c r="R282" s="48">
        <f>SUM(R283:R284)</f>
        <v>0</v>
      </c>
      <c r="S282" s="65">
        <f t="shared" si="89"/>
        <v>0</v>
      </c>
    </row>
    <row r="283" spans="1:19">
      <c r="A283" s="177"/>
      <c r="B283" s="16">
        <v>423711</v>
      </c>
      <c r="C283" s="17" t="s">
        <v>540</v>
      </c>
      <c r="D283" s="85"/>
      <c r="E283" s="69"/>
      <c r="F283" s="19"/>
      <c r="G283" s="19"/>
      <c r="H283" s="19"/>
      <c r="I283" s="19"/>
      <c r="J283" s="19"/>
      <c r="K283" s="19"/>
      <c r="L283" s="19"/>
      <c r="M283" s="19"/>
      <c r="N283" s="19"/>
      <c r="O283" s="49"/>
      <c r="P283" s="65">
        <f t="shared" si="88"/>
        <v>0</v>
      </c>
      <c r="Q283" s="49"/>
      <c r="R283" s="49"/>
      <c r="S283" s="65">
        <f t="shared" si="89"/>
        <v>0</v>
      </c>
    </row>
    <row r="284" spans="1:19">
      <c r="A284" s="177"/>
      <c r="B284" s="16">
        <v>423712</v>
      </c>
      <c r="C284" s="17" t="s">
        <v>247</v>
      </c>
      <c r="D284" s="85"/>
      <c r="E284" s="69"/>
      <c r="F284" s="19"/>
      <c r="G284" s="19"/>
      <c r="H284" s="19"/>
      <c r="I284" s="19"/>
      <c r="J284" s="19"/>
      <c r="K284" s="19"/>
      <c r="L284" s="19"/>
      <c r="M284" s="19"/>
      <c r="N284" s="19"/>
      <c r="O284" s="49"/>
      <c r="P284" s="65">
        <f t="shared" si="88"/>
        <v>0</v>
      </c>
      <c r="Q284" s="49"/>
      <c r="R284" s="49"/>
      <c r="S284" s="65">
        <f t="shared" si="89"/>
        <v>0</v>
      </c>
    </row>
    <row r="285" spans="1:19">
      <c r="A285" s="176"/>
      <c r="B285" s="12">
        <v>423900</v>
      </c>
      <c r="C285" s="13" t="s">
        <v>248</v>
      </c>
      <c r="D285" s="83">
        <f>SUM(D286)</f>
        <v>0</v>
      </c>
      <c r="E285" s="67">
        <f t="shared" ref="E285:O286" si="111">SUM(E286)</f>
        <v>0</v>
      </c>
      <c r="F285" s="14">
        <f t="shared" si="111"/>
        <v>0</v>
      </c>
      <c r="G285" s="14">
        <f t="shared" si="111"/>
        <v>0</v>
      </c>
      <c r="H285" s="14">
        <f t="shared" si="111"/>
        <v>0</v>
      </c>
      <c r="I285" s="14">
        <f t="shared" si="111"/>
        <v>0</v>
      </c>
      <c r="J285" s="14">
        <f t="shared" si="111"/>
        <v>0</v>
      </c>
      <c r="K285" s="14">
        <f t="shared" si="111"/>
        <v>0</v>
      </c>
      <c r="L285" s="14">
        <f t="shared" si="111"/>
        <v>0</v>
      </c>
      <c r="M285" s="14">
        <f t="shared" si="111"/>
        <v>0</v>
      </c>
      <c r="N285" s="14">
        <f t="shared" si="111"/>
        <v>0</v>
      </c>
      <c r="O285" s="47">
        <f t="shared" si="111"/>
        <v>0</v>
      </c>
      <c r="P285" s="65">
        <f t="shared" si="88"/>
        <v>0</v>
      </c>
      <c r="Q285" s="47">
        <f>SUM(Q286)</f>
        <v>0</v>
      </c>
      <c r="R285" s="47">
        <f>SUM(R286)</f>
        <v>0</v>
      </c>
      <c r="S285" s="65">
        <f t="shared" si="89"/>
        <v>0</v>
      </c>
    </row>
    <row r="286" spans="1:19">
      <c r="A286" s="177"/>
      <c r="B286" s="16">
        <v>423910</v>
      </c>
      <c r="C286" s="17" t="s">
        <v>248</v>
      </c>
      <c r="D286" s="84">
        <f>SUM(D287)</f>
        <v>0</v>
      </c>
      <c r="E286" s="68">
        <f t="shared" si="111"/>
        <v>0</v>
      </c>
      <c r="F286" s="18">
        <f t="shared" si="111"/>
        <v>0</v>
      </c>
      <c r="G286" s="18">
        <f t="shared" si="111"/>
        <v>0</v>
      </c>
      <c r="H286" s="18">
        <f t="shared" si="111"/>
        <v>0</v>
      </c>
      <c r="I286" s="18">
        <f t="shared" si="111"/>
        <v>0</v>
      </c>
      <c r="J286" s="18">
        <f t="shared" si="111"/>
        <v>0</v>
      </c>
      <c r="K286" s="18">
        <f t="shared" si="111"/>
        <v>0</v>
      </c>
      <c r="L286" s="18">
        <f t="shared" si="111"/>
        <v>0</v>
      </c>
      <c r="M286" s="18">
        <f t="shared" si="111"/>
        <v>0</v>
      </c>
      <c r="N286" s="18">
        <f t="shared" si="111"/>
        <v>0</v>
      </c>
      <c r="O286" s="48">
        <f t="shared" si="111"/>
        <v>0</v>
      </c>
      <c r="P286" s="65">
        <f t="shared" si="88"/>
        <v>0</v>
      </c>
      <c r="Q286" s="48">
        <f>SUM(Q287)</f>
        <v>0</v>
      </c>
      <c r="R286" s="48">
        <f>SUM(R287)</f>
        <v>0</v>
      </c>
      <c r="S286" s="65">
        <f t="shared" si="89"/>
        <v>0</v>
      </c>
    </row>
    <row r="287" spans="1:19">
      <c r="A287" s="177"/>
      <c r="B287" s="16">
        <v>423911</v>
      </c>
      <c r="C287" s="17" t="s">
        <v>585</v>
      </c>
      <c r="D287" s="85"/>
      <c r="E287" s="69"/>
      <c r="F287" s="19"/>
      <c r="G287" s="19"/>
      <c r="H287" s="19"/>
      <c r="I287" s="19"/>
      <c r="J287" s="19"/>
      <c r="K287" s="19"/>
      <c r="L287" s="19"/>
      <c r="M287" s="19"/>
      <c r="N287" s="19"/>
      <c r="O287" s="49"/>
      <c r="P287" s="65">
        <f t="shared" si="88"/>
        <v>0</v>
      </c>
      <c r="Q287" s="49"/>
      <c r="R287" s="49"/>
      <c r="S287" s="65">
        <f t="shared" si="89"/>
        <v>0</v>
      </c>
    </row>
    <row r="288" spans="1:19">
      <c r="A288" s="176"/>
      <c r="B288" s="12">
        <v>424000</v>
      </c>
      <c r="C288" s="21" t="s">
        <v>249</v>
      </c>
      <c r="D288" s="83">
        <f>SUM(D289+D307+D310+D315+D300+D295)</f>
        <v>0</v>
      </c>
      <c r="E288" s="67">
        <f t="shared" ref="E288:O288" si="112">SUM(E289+E307+E310+E315+E300+E295)</f>
        <v>0</v>
      </c>
      <c r="F288" s="14">
        <f t="shared" si="112"/>
        <v>0</v>
      </c>
      <c r="G288" s="14">
        <f t="shared" si="112"/>
        <v>0</v>
      </c>
      <c r="H288" s="14">
        <f t="shared" si="112"/>
        <v>0</v>
      </c>
      <c r="I288" s="14">
        <f t="shared" si="112"/>
        <v>0</v>
      </c>
      <c r="J288" s="14">
        <f t="shared" si="112"/>
        <v>0</v>
      </c>
      <c r="K288" s="14">
        <f t="shared" si="112"/>
        <v>0</v>
      </c>
      <c r="L288" s="14">
        <f t="shared" si="112"/>
        <v>0</v>
      </c>
      <c r="M288" s="14">
        <f t="shared" si="112"/>
        <v>0</v>
      </c>
      <c r="N288" s="14">
        <f t="shared" si="112"/>
        <v>0</v>
      </c>
      <c r="O288" s="47">
        <f t="shared" si="112"/>
        <v>0</v>
      </c>
      <c r="P288" s="65">
        <f t="shared" si="88"/>
        <v>0</v>
      </c>
      <c r="Q288" s="47">
        <f>SUM(Q289+Q307+Q310+Q315+Q300+Q295)</f>
        <v>0</v>
      </c>
      <c r="R288" s="47">
        <f>SUM(R289+R307+R310+R315+R300+R295)</f>
        <v>0</v>
      </c>
      <c r="S288" s="65">
        <f t="shared" si="89"/>
        <v>0</v>
      </c>
    </row>
    <row r="289" spans="1:19">
      <c r="A289" s="176"/>
      <c r="B289" s="12">
        <v>424100</v>
      </c>
      <c r="C289" s="13" t="s">
        <v>250</v>
      </c>
      <c r="D289" s="83">
        <f>SUM(D290)</f>
        <v>0</v>
      </c>
      <c r="E289" s="67">
        <f t="shared" ref="E289:O289" si="113">SUM(E290)</f>
        <v>0</v>
      </c>
      <c r="F289" s="14">
        <f t="shared" si="113"/>
        <v>0</v>
      </c>
      <c r="G289" s="14">
        <f t="shared" si="113"/>
        <v>0</v>
      </c>
      <c r="H289" s="14">
        <f t="shared" si="113"/>
        <v>0</v>
      </c>
      <c r="I289" s="14">
        <f t="shared" si="113"/>
        <v>0</v>
      </c>
      <c r="J289" s="14">
        <f t="shared" si="113"/>
        <v>0</v>
      </c>
      <c r="K289" s="14">
        <f t="shared" si="113"/>
        <v>0</v>
      </c>
      <c r="L289" s="14">
        <f t="shared" si="113"/>
        <v>0</v>
      </c>
      <c r="M289" s="14">
        <f t="shared" si="113"/>
        <v>0</v>
      </c>
      <c r="N289" s="14">
        <f t="shared" si="113"/>
        <v>0</v>
      </c>
      <c r="O289" s="47">
        <f t="shared" si="113"/>
        <v>0</v>
      </c>
      <c r="P289" s="65">
        <f t="shared" si="88"/>
        <v>0</v>
      </c>
      <c r="Q289" s="47">
        <f>SUM(Q290)</f>
        <v>0</v>
      </c>
      <c r="R289" s="47">
        <f>SUM(R290)</f>
        <v>0</v>
      </c>
      <c r="S289" s="65">
        <f t="shared" si="89"/>
        <v>0</v>
      </c>
    </row>
    <row r="290" spans="1:19">
      <c r="A290" s="177"/>
      <c r="B290" s="16">
        <v>424110</v>
      </c>
      <c r="C290" s="17" t="s">
        <v>251</v>
      </c>
      <c r="D290" s="84">
        <f>SUM(D291:D294)</f>
        <v>0</v>
      </c>
      <c r="E290" s="68">
        <f t="shared" ref="E290:O290" si="114">SUM(E291:E294)</f>
        <v>0</v>
      </c>
      <c r="F290" s="18">
        <f t="shared" si="114"/>
        <v>0</v>
      </c>
      <c r="G290" s="18">
        <f t="shared" si="114"/>
        <v>0</v>
      </c>
      <c r="H290" s="18">
        <f t="shared" si="114"/>
        <v>0</v>
      </c>
      <c r="I290" s="18">
        <f t="shared" si="114"/>
        <v>0</v>
      </c>
      <c r="J290" s="18">
        <f t="shared" si="114"/>
        <v>0</v>
      </c>
      <c r="K290" s="18">
        <f t="shared" si="114"/>
        <v>0</v>
      </c>
      <c r="L290" s="18">
        <f t="shared" si="114"/>
        <v>0</v>
      </c>
      <c r="M290" s="18">
        <f t="shared" si="114"/>
        <v>0</v>
      </c>
      <c r="N290" s="18">
        <f t="shared" si="114"/>
        <v>0</v>
      </c>
      <c r="O290" s="48">
        <f t="shared" si="114"/>
        <v>0</v>
      </c>
      <c r="P290" s="65">
        <f t="shared" si="88"/>
        <v>0</v>
      </c>
      <c r="Q290" s="48">
        <f>SUM(Q291:Q294)</f>
        <v>0</v>
      </c>
      <c r="R290" s="48">
        <f>SUM(R291:R294)</f>
        <v>0</v>
      </c>
      <c r="S290" s="65">
        <f t="shared" si="89"/>
        <v>0</v>
      </c>
    </row>
    <row r="291" spans="1:19" ht="51">
      <c r="A291" s="177"/>
      <c r="B291" s="16">
        <v>424111</v>
      </c>
      <c r="C291" s="17" t="s">
        <v>252</v>
      </c>
      <c r="D291" s="85"/>
      <c r="E291" s="69"/>
      <c r="F291" s="19"/>
      <c r="G291" s="19"/>
      <c r="H291" s="19"/>
      <c r="I291" s="19"/>
      <c r="J291" s="19"/>
      <c r="K291" s="19"/>
      <c r="L291" s="19"/>
      <c r="M291" s="19"/>
      <c r="N291" s="19"/>
      <c r="O291" s="49"/>
      <c r="P291" s="65">
        <f t="shared" si="88"/>
        <v>0</v>
      </c>
      <c r="Q291" s="49"/>
      <c r="R291" s="49"/>
      <c r="S291" s="65">
        <f t="shared" si="89"/>
        <v>0</v>
      </c>
    </row>
    <row r="292" spans="1:19" ht="63.75">
      <c r="A292" s="177"/>
      <c r="B292" s="16">
        <v>424112</v>
      </c>
      <c r="C292" s="17" t="s">
        <v>253</v>
      </c>
      <c r="D292" s="85"/>
      <c r="E292" s="69"/>
      <c r="F292" s="19"/>
      <c r="G292" s="19"/>
      <c r="H292" s="19"/>
      <c r="I292" s="19"/>
      <c r="J292" s="19"/>
      <c r="K292" s="19"/>
      <c r="L292" s="19"/>
      <c r="M292" s="19"/>
      <c r="N292" s="19"/>
      <c r="O292" s="49"/>
      <c r="P292" s="65">
        <f t="shared" si="88"/>
        <v>0</v>
      </c>
      <c r="Q292" s="49"/>
      <c r="R292" s="49"/>
      <c r="S292" s="65">
        <f t="shared" si="89"/>
        <v>0</v>
      </c>
    </row>
    <row r="293" spans="1:19" ht="38.25">
      <c r="A293" s="177"/>
      <c r="B293" s="16">
        <v>424113</v>
      </c>
      <c r="C293" s="17" t="s">
        <v>254</v>
      </c>
      <c r="D293" s="85"/>
      <c r="E293" s="69"/>
      <c r="F293" s="19"/>
      <c r="G293" s="19"/>
      <c r="H293" s="19"/>
      <c r="I293" s="19"/>
      <c r="J293" s="19"/>
      <c r="K293" s="19"/>
      <c r="L293" s="19"/>
      <c r="M293" s="19"/>
      <c r="N293" s="19"/>
      <c r="O293" s="49"/>
      <c r="P293" s="65">
        <f t="shared" si="88"/>
        <v>0</v>
      </c>
      <c r="Q293" s="49"/>
      <c r="R293" s="49"/>
      <c r="S293" s="65">
        <f t="shared" si="89"/>
        <v>0</v>
      </c>
    </row>
    <row r="294" spans="1:19" ht="25.5">
      <c r="A294" s="177"/>
      <c r="B294" s="16">
        <v>424119</v>
      </c>
      <c r="C294" s="17" t="s">
        <v>255</v>
      </c>
      <c r="D294" s="85"/>
      <c r="E294" s="69"/>
      <c r="F294" s="19"/>
      <c r="G294" s="19"/>
      <c r="H294" s="19"/>
      <c r="I294" s="19"/>
      <c r="J294" s="19"/>
      <c r="K294" s="19"/>
      <c r="L294" s="19"/>
      <c r="M294" s="19"/>
      <c r="N294" s="19"/>
      <c r="O294" s="49"/>
      <c r="P294" s="65">
        <f t="shared" si="88"/>
        <v>0</v>
      </c>
      <c r="Q294" s="49"/>
      <c r="R294" s="49"/>
      <c r="S294" s="65">
        <f t="shared" si="89"/>
        <v>0</v>
      </c>
    </row>
    <row r="295" spans="1:19" ht="25.5">
      <c r="A295" s="177"/>
      <c r="B295" s="12">
        <v>424200</v>
      </c>
      <c r="C295" s="13" t="s">
        <v>256</v>
      </c>
      <c r="D295" s="88">
        <f>SUM(D296+D298)</f>
        <v>0</v>
      </c>
      <c r="E295" s="72">
        <f t="shared" ref="E295:O295" si="115">SUM(E296+E298)</f>
        <v>0</v>
      </c>
      <c r="F295" s="25">
        <f t="shared" si="115"/>
        <v>0</v>
      </c>
      <c r="G295" s="25">
        <f t="shared" si="115"/>
        <v>0</v>
      </c>
      <c r="H295" s="25">
        <f t="shared" si="115"/>
        <v>0</v>
      </c>
      <c r="I295" s="25">
        <f t="shared" si="115"/>
        <v>0</v>
      </c>
      <c r="J295" s="25">
        <f t="shared" si="115"/>
        <v>0</v>
      </c>
      <c r="K295" s="25">
        <f t="shared" si="115"/>
        <v>0</v>
      </c>
      <c r="L295" s="25">
        <f t="shared" si="115"/>
        <v>0</v>
      </c>
      <c r="M295" s="25">
        <f t="shared" si="115"/>
        <v>0</v>
      </c>
      <c r="N295" s="25">
        <f t="shared" si="115"/>
        <v>0</v>
      </c>
      <c r="O295" s="53">
        <f t="shared" si="115"/>
        <v>0</v>
      </c>
      <c r="P295" s="65">
        <f t="shared" si="88"/>
        <v>0</v>
      </c>
      <c r="Q295" s="53">
        <f>SUM(Q296+Q298)</f>
        <v>0</v>
      </c>
      <c r="R295" s="53">
        <f>SUM(R296+R298)</f>
        <v>0</v>
      </c>
      <c r="S295" s="65">
        <f t="shared" si="89"/>
        <v>0</v>
      </c>
    </row>
    <row r="296" spans="1:19">
      <c r="A296" s="177"/>
      <c r="B296" s="16">
        <v>424220</v>
      </c>
      <c r="C296" s="17" t="s">
        <v>257</v>
      </c>
      <c r="D296" s="86">
        <f>SUM(D297)</f>
        <v>0</v>
      </c>
      <c r="E296" s="70">
        <f t="shared" ref="E296:O296" si="116">SUM(E297)</f>
        <v>0</v>
      </c>
      <c r="F296" s="20">
        <f t="shared" si="116"/>
        <v>0</v>
      </c>
      <c r="G296" s="20">
        <f t="shared" si="116"/>
        <v>0</v>
      </c>
      <c r="H296" s="20">
        <f t="shared" si="116"/>
        <v>0</v>
      </c>
      <c r="I296" s="20">
        <f t="shared" si="116"/>
        <v>0</v>
      </c>
      <c r="J296" s="20">
        <f t="shared" si="116"/>
        <v>0</v>
      </c>
      <c r="K296" s="20">
        <f t="shared" si="116"/>
        <v>0</v>
      </c>
      <c r="L296" s="20">
        <f t="shared" si="116"/>
        <v>0</v>
      </c>
      <c r="M296" s="20">
        <f t="shared" si="116"/>
        <v>0</v>
      </c>
      <c r="N296" s="20">
        <f t="shared" si="116"/>
        <v>0</v>
      </c>
      <c r="O296" s="50">
        <f t="shared" si="116"/>
        <v>0</v>
      </c>
      <c r="P296" s="65">
        <f t="shared" ref="P296:P363" si="117">SUM(E296:O296)</f>
        <v>0</v>
      </c>
      <c r="Q296" s="50">
        <f>SUM(Q297)</f>
        <v>0</v>
      </c>
      <c r="R296" s="50">
        <f>SUM(R297)</f>
        <v>0</v>
      </c>
      <c r="S296" s="65">
        <f t="shared" ref="S296:S363" si="118">SUM(P296:R296)</f>
        <v>0</v>
      </c>
    </row>
    <row r="297" spans="1:19">
      <c r="A297" s="177"/>
      <c r="B297" s="16">
        <v>424221</v>
      </c>
      <c r="C297" s="17" t="s">
        <v>258</v>
      </c>
      <c r="D297" s="85"/>
      <c r="E297" s="69"/>
      <c r="F297" s="19"/>
      <c r="G297" s="19"/>
      <c r="H297" s="19"/>
      <c r="I297" s="19"/>
      <c r="J297" s="19"/>
      <c r="K297" s="19"/>
      <c r="L297" s="19"/>
      <c r="M297" s="19"/>
      <c r="N297" s="19"/>
      <c r="O297" s="49"/>
      <c r="P297" s="65">
        <f t="shared" si="117"/>
        <v>0</v>
      </c>
      <c r="Q297" s="49"/>
      <c r="R297" s="49"/>
      <c r="S297" s="65">
        <f t="shared" si="118"/>
        <v>0</v>
      </c>
    </row>
    <row r="298" spans="1:19">
      <c r="A298" s="177"/>
      <c r="B298" s="16">
        <v>424230</v>
      </c>
      <c r="C298" s="17" t="s">
        <v>259</v>
      </c>
      <c r="D298" s="86">
        <f>SUM(D299)</f>
        <v>0</v>
      </c>
      <c r="E298" s="70">
        <f t="shared" ref="E298:O298" si="119">SUM(E299)</f>
        <v>0</v>
      </c>
      <c r="F298" s="20">
        <f t="shared" si="119"/>
        <v>0</v>
      </c>
      <c r="G298" s="20">
        <f t="shared" si="119"/>
        <v>0</v>
      </c>
      <c r="H298" s="20">
        <f t="shared" si="119"/>
        <v>0</v>
      </c>
      <c r="I298" s="20">
        <f t="shared" si="119"/>
        <v>0</v>
      </c>
      <c r="J298" s="20">
        <f t="shared" si="119"/>
        <v>0</v>
      </c>
      <c r="K298" s="20">
        <f t="shared" si="119"/>
        <v>0</v>
      </c>
      <c r="L298" s="20">
        <f t="shared" si="119"/>
        <v>0</v>
      </c>
      <c r="M298" s="20">
        <f t="shared" si="119"/>
        <v>0</v>
      </c>
      <c r="N298" s="20">
        <f t="shared" si="119"/>
        <v>0</v>
      </c>
      <c r="O298" s="50">
        <f t="shared" si="119"/>
        <v>0</v>
      </c>
      <c r="P298" s="65">
        <f t="shared" si="117"/>
        <v>0</v>
      </c>
      <c r="Q298" s="50">
        <f>SUM(Q299)</f>
        <v>0</v>
      </c>
      <c r="R298" s="50">
        <f>SUM(R299)</f>
        <v>0</v>
      </c>
      <c r="S298" s="65">
        <f t="shared" si="118"/>
        <v>0</v>
      </c>
    </row>
    <row r="299" spans="1:19">
      <c r="A299" s="177"/>
      <c r="B299" s="16">
        <v>424231</v>
      </c>
      <c r="C299" s="17" t="s">
        <v>259</v>
      </c>
      <c r="D299" s="85"/>
      <c r="E299" s="69"/>
      <c r="F299" s="19"/>
      <c r="G299" s="19"/>
      <c r="H299" s="19"/>
      <c r="I299" s="19"/>
      <c r="J299" s="19"/>
      <c r="K299" s="19"/>
      <c r="L299" s="19"/>
      <c r="M299" s="19"/>
      <c r="N299" s="19"/>
      <c r="O299" s="49"/>
      <c r="P299" s="65">
        <f t="shared" si="117"/>
        <v>0</v>
      </c>
      <c r="Q299" s="49"/>
      <c r="R299" s="49"/>
      <c r="S299" s="65">
        <f t="shared" si="118"/>
        <v>0</v>
      </c>
    </row>
    <row r="300" spans="1:19">
      <c r="A300" s="176"/>
      <c r="B300" s="12">
        <v>424300</v>
      </c>
      <c r="C300" s="13" t="s">
        <v>260</v>
      </c>
      <c r="D300" s="83">
        <f>SUM(D301,D303+D305)</f>
        <v>0</v>
      </c>
      <c r="E300" s="67">
        <f t="shared" ref="E300:O300" si="120">SUM(E301,E303+E305)</f>
        <v>0</v>
      </c>
      <c r="F300" s="14">
        <f t="shared" si="120"/>
        <v>0</v>
      </c>
      <c r="G300" s="14">
        <f t="shared" si="120"/>
        <v>0</v>
      </c>
      <c r="H300" s="14">
        <f t="shared" si="120"/>
        <v>0</v>
      </c>
      <c r="I300" s="14">
        <f t="shared" si="120"/>
        <v>0</v>
      </c>
      <c r="J300" s="14">
        <f t="shared" si="120"/>
        <v>0</v>
      </c>
      <c r="K300" s="14">
        <f t="shared" si="120"/>
        <v>0</v>
      </c>
      <c r="L300" s="14">
        <f t="shared" si="120"/>
        <v>0</v>
      </c>
      <c r="M300" s="14">
        <f t="shared" si="120"/>
        <v>0</v>
      </c>
      <c r="N300" s="14">
        <f t="shared" si="120"/>
        <v>0</v>
      </c>
      <c r="O300" s="47">
        <f t="shared" si="120"/>
        <v>0</v>
      </c>
      <c r="P300" s="65">
        <f t="shared" si="117"/>
        <v>0</v>
      </c>
      <c r="Q300" s="47">
        <f>SUM(Q301,Q303+Q305)</f>
        <v>0</v>
      </c>
      <c r="R300" s="47">
        <f>SUM(R301,R303+R305)</f>
        <v>0</v>
      </c>
      <c r="S300" s="65">
        <f t="shared" si="118"/>
        <v>0</v>
      </c>
    </row>
    <row r="301" spans="1:19">
      <c r="A301" s="177"/>
      <c r="B301" s="16">
        <v>424310</v>
      </c>
      <c r="C301" s="17" t="s">
        <v>261</v>
      </c>
      <c r="D301" s="84">
        <f>SUM(D302)</f>
        <v>0</v>
      </c>
      <c r="E301" s="68">
        <f t="shared" ref="E301:O301" si="121">SUM(E302)</f>
        <v>0</v>
      </c>
      <c r="F301" s="18">
        <f t="shared" si="121"/>
        <v>0</v>
      </c>
      <c r="G301" s="18">
        <f t="shared" si="121"/>
        <v>0</v>
      </c>
      <c r="H301" s="18">
        <f t="shared" si="121"/>
        <v>0</v>
      </c>
      <c r="I301" s="18">
        <f t="shared" si="121"/>
        <v>0</v>
      </c>
      <c r="J301" s="18">
        <f t="shared" si="121"/>
        <v>0</v>
      </c>
      <c r="K301" s="18">
        <f t="shared" si="121"/>
        <v>0</v>
      </c>
      <c r="L301" s="18">
        <f t="shared" si="121"/>
        <v>0</v>
      </c>
      <c r="M301" s="18">
        <f t="shared" si="121"/>
        <v>0</v>
      </c>
      <c r="N301" s="18">
        <f t="shared" si="121"/>
        <v>0</v>
      </c>
      <c r="O301" s="48">
        <f t="shared" si="121"/>
        <v>0</v>
      </c>
      <c r="P301" s="65">
        <f t="shared" si="117"/>
        <v>0</v>
      </c>
      <c r="Q301" s="48">
        <f>SUM(Q302)</f>
        <v>0</v>
      </c>
      <c r="R301" s="48">
        <f>SUM(R302)</f>
        <v>0</v>
      </c>
      <c r="S301" s="65">
        <f t="shared" si="118"/>
        <v>0</v>
      </c>
    </row>
    <row r="302" spans="1:19" ht="25.5">
      <c r="A302" s="177"/>
      <c r="B302" s="16">
        <v>424311</v>
      </c>
      <c r="C302" s="17" t="s">
        <v>583</v>
      </c>
      <c r="D302" s="85"/>
      <c r="E302" s="69"/>
      <c r="F302" s="19"/>
      <c r="G302" s="19"/>
      <c r="H302" s="19"/>
      <c r="I302" s="19"/>
      <c r="J302" s="19"/>
      <c r="K302" s="19"/>
      <c r="L302" s="19"/>
      <c r="M302" s="19"/>
      <c r="N302" s="19"/>
      <c r="O302" s="49"/>
      <c r="P302" s="65">
        <f t="shared" si="117"/>
        <v>0</v>
      </c>
      <c r="Q302" s="49"/>
      <c r="R302" s="49"/>
      <c r="S302" s="65">
        <f t="shared" si="118"/>
        <v>0</v>
      </c>
    </row>
    <row r="303" spans="1:19" ht="25.5">
      <c r="A303" s="177"/>
      <c r="B303" s="16">
        <v>424330</v>
      </c>
      <c r="C303" s="17" t="s">
        <v>262</v>
      </c>
      <c r="D303" s="84">
        <f>SUM(D304)</f>
        <v>0</v>
      </c>
      <c r="E303" s="68">
        <f t="shared" ref="E303:O303" si="122">SUM(E304)</f>
        <v>0</v>
      </c>
      <c r="F303" s="18">
        <f t="shared" si="122"/>
        <v>0</v>
      </c>
      <c r="G303" s="18">
        <f t="shared" si="122"/>
        <v>0</v>
      </c>
      <c r="H303" s="18">
        <f t="shared" si="122"/>
        <v>0</v>
      </c>
      <c r="I303" s="18">
        <f t="shared" si="122"/>
        <v>0</v>
      </c>
      <c r="J303" s="18">
        <f t="shared" si="122"/>
        <v>0</v>
      </c>
      <c r="K303" s="18">
        <f t="shared" si="122"/>
        <v>0</v>
      </c>
      <c r="L303" s="18">
        <f t="shared" si="122"/>
        <v>0</v>
      </c>
      <c r="M303" s="18">
        <f t="shared" si="122"/>
        <v>0</v>
      </c>
      <c r="N303" s="18">
        <f t="shared" si="122"/>
        <v>0</v>
      </c>
      <c r="O303" s="48">
        <f t="shared" si="122"/>
        <v>0</v>
      </c>
      <c r="P303" s="65">
        <f t="shared" si="117"/>
        <v>0</v>
      </c>
      <c r="Q303" s="48">
        <f>SUM(Q304)</f>
        <v>0</v>
      </c>
      <c r="R303" s="48">
        <f>SUM(R304)</f>
        <v>0</v>
      </c>
      <c r="S303" s="65">
        <f t="shared" si="118"/>
        <v>0</v>
      </c>
    </row>
    <row r="304" spans="1:19" ht="38.25">
      <c r="A304" s="177"/>
      <c r="B304" s="16">
        <v>424331</v>
      </c>
      <c r="C304" s="17" t="s">
        <v>584</v>
      </c>
      <c r="D304" s="85"/>
      <c r="E304" s="69"/>
      <c r="F304" s="19"/>
      <c r="G304" s="19"/>
      <c r="H304" s="19"/>
      <c r="I304" s="19"/>
      <c r="J304" s="19"/>
      <c r="K304" s="19"/>
      <c r="L304" s="19"/>
      <c r="M304" s="19"/>
      <c r="N304" s="19"/>
      <c r="O304" s="49"/>
      <c r="P304" s="65">
        <f t="shared" si="117"/>
        <v>0</v>
      </c>
      <c r="Q304" s="49"/>
      <c r="R304" s="49"/>
      <c r="S304" s="65">
        <f t="shared" si="118"/>
        <v>0</v>
      </c>
    </row>
    <row r="305" spans="1:19">
      <c r="A305" s="177"/>
      <c r="B305" s="16">
        <v>424350</v>
      </c>
      <c r="C305" s="17" t="s">
        <v>263</v>
      </c>
      <c r="D305" s="86">
        <f>SUM(D306)</f>
        <v>0</v>
      </c>
      <c r="E305" s="70">
        <f t="shared" ref="E305:O305" si="123">SUM(E306)</f>
        <v>0</v>
      </c>
      <c r="F305" s="20">
        <f t="shared" si="123"/>
        <v>0</v>
      </c>
      <c r="G305" s="20">
        <f t="shared" si="123"/>
        <v>0</v>
      </c>
      <c r="H305" s="20">
        <f t="shared" si="123"/>
        <v>0</v>
      </c>
      <c r="I305" s="20">
        <f t="shared" si="123"/>
        <v>0</v>
      </c>
      <c r="J305" s="20">
        <f t="shared" si="123"/>
        <v>0</v>
      </c>
      <c r="K305" s="20">
        <f t="shared" si="123"/>
        <v>0</v>
      </c>
      <c r="L305" s="20">
        <f t="shared" si="123"/>
        <v>0</v>
      </c>
      <c r="M305" s="20">
        <f t="shared" si="123"/>
        <v>0</v>
      </c>
      <c r="N305" s="20">
        <f t="shared" si="123"/>
        <v>0</v>
      </c>
      <c r="O305" s="50">
        <f t="shared" si="123"/>
        <v>0</v>
      </c>
      <c r="P305" s="65">
        <f t="shared" si="117"/>
        <v>0</v>
      </c>
      <c r="Q305" s="50">
        <f>SUM(Q306)</f>
        <v>0</v>
      </c>
      <c r="R305" s="50">
        <f>SUM(R306)</f>
        <v>0</v>
      </c>
      <c r="S305" s="65">
        <f t="shared" si="118"/>
        <v>0</v>
      </c>
    </row>
    <row r="306" spans="1:19">
      <c r="A306" s="177"/>
      <c r="B306" s="16">
        <v>424351</v>
      </c>
      <c r="C306" s="17" t="s">
        <v>264</v>
      </c>
      <c r="D306" s="85"/>
      <c r="E306" s="69"/>
      <c r="F306" s="19"/>
      <c r="G306" s="19"/>
      <c r="H306" s="19"/>
      <c r="I306" s="19"/>
      <c r="J306" s="19"/>
      <c r="K306" s="19"/>
      <c r="L306" s="19"/>
      <c r="M306" s="19"/>
      <c r="N306" s="19"/>
      <c r="O306" s="49"/>
      <c r="P306" s="65">
        <f t="shared" si="117"/>
        <v>0</v>
      </c>
      <c r="Q306" s="49"/>
      <c r="R306" s="49"/>
      <c r="S306" s="65">
        <f t="shared" si="118"/>
        <v>0</v>
      </c>
    </row>
    <row r="307" spans="1:19" ht="25.5">
      <c r="A307" s="176"/>
      <c r="B307" s="12">
        <v>424500</v>
      </c>
      <c r="C307" s="13" t="s">
        <v>265</v>
      </c>
      <c r="D307" s="83">
        <f>SUM(D308)</f>
        <v>0</v>
      </c>
      <c r="E307" s="67">
        <f t="shared" ref="E307:O308" si="124">SUM(E308)</f>
        <v>0</v>
      </c>
      <c r="F307" s="14">
        <f t="shared" si="124"/>
        <v>0</v>
      </c>
      <c r="G307" s="14">
        <f t="shared" si="124"/>
        <v>0</v>
      </c>
      <c r="H307" s="14">
        <f t="shared" si="124"/>
        <v>0</v>
      </c>
      <c r="I307" s="14">
        <f t="shared" si="124"/>
        <v>0</v>
      </c>
      <c r="J307" s="14">
        <f t="shared" si="124"/>
        <v>0</v>
      </c>
      <c r="K307" s="14">
        <f t="shared" si="124"/>
        <v>0</v>
      </c>
      <c r="L307" s="14">
        <f t="shared" si="124"/>
        <v>0</v>
      </c>
      <c r="M307" s="14">
        <f t="shared" si="124"/>
        <v>0</v>
      </c>
      <c r="N307" s="14">
        <f t="shared" si="124"/>
        <v>0</v>
      </c>
      <c r="O307" s="47">
        <f t="shared" si="124"/>
        <v>0</v>
      </c>
      <c r="P307" s="65">
        <f t="shared" si="117"/>
        <v>0</v>
      </c>
      <c r="Q307" s="47">
        <f>SUM(Q308)</f>
        <v>0</v>
      </c>
      <c r="R307" s="47">
        <f>SUM(R308)</f>
        <v>0</v>
      </c>
      <c r="S307" s="65">
        <f t="shared" si="118"/>
        <v>0</v>
      </c>
    </row>
    <row r="308" spans="1:19" ht="25.5">
      <c r="A308" s="177"/>
      <c r="B308" s="16">
        <v>424510</v>
      </c>
      <c r="C308" s="17" t="s">
        <v>265</v>
      </c>
      <c r="D308" s="84">
        <f>SUM(D309)</f>
        <v>0</v>
      </c>
      <c r="E308" s="68">
        <f t="shared" si="124"/>
        <v>0</v>
      </c>
      <c r="F308" s="18">
        <f t="shared" si="124"/>
        <v>0</v>
      </c>
      <c r="G308" s="18">
        <f t="shared" si="124"/>
        <v>0</v>
      </c>
      <c r="H308" s="18">
        <f t="shared" si="124"/>
        <v>0</v>
      </c>
      <c r="I308" s="18">
        <f t="shared" si="124"/>
        <v>0</v>
      </c>
      <c r="J308" s="18">
        <f t="shared" si="124"/>
        <v>0</v>
      </c>
      <c r="K308" s="18">
        <f t="shared" si="124"/>
        <v>0</v>
      </c>
      <c r="L308" s="18">
        <f t="shared" si="124"/>
        <v>0</v>
      </c>
      <c r="M308" s="18">
        <f t="shared" si="124"/>
        <v>0</v>
      </c>
      <c r="N308" s="18">
        <f t="shared" si="124"/>
        <v>0</v>
      </c>
      <c r="O308" s="48">
        <f t="shared" si="124"/>
        <v>0</v>
      </c>
      <c r="P308" s="65">
        <f t="shared" si="117"/>
        <v>0</v>
      </c>
      <c r="Q308" s="48">
        <f>SUM(Q309)</f>
        <v>0</v>
      </c>
      <c r="R308" s="48">
        <f>SUM(R309)</f>
        <v>0</v>
      </c>
      <c r="S308" s="65">
        <f t="shared" si="118"/>
        <v>0</v>
      </c>
    </row>
    <row r="309" spans="1:19" ht="63.75">
      <c r="A309" s="177"/>
      <c r="B309" s="16">
        <v>424511</v>
      </c>
      <c r="C309" s="17" t="s">
        <v>266</v>
      </c>
      <c r="D309" s="85"/>
      <c r="E309" s="69"/>
      <c r="F309" s="19"/>
      <c r="G309" s="19"/>
      <c r="H309" s="19"/>
      <c r="I309" s="19"/>
      <c r="J309" s="19"/>
      <c r="K309" s="19"/>
      <c r="L309" s="19"/>
      <c r="M309" s="19"/>
      <c r="N309" s="19"/>
      <c r="O309" s="49"/>
      <c r="P309" s="65">
        <f t="shared" si="117"/>
        <v>0</v>
      </c>
      <c r="Q309" s="49"/>
      <c r="R309" s="49"/>
      <c r="S309" s="65">
        <f t="shared" si="118"/>
        <v>0</v>
      </c>
    </row>
    <row r="310" spans="1:19" ht="25.5">
      <c r="A310" s="176"/>
      <c r="B310" s="12">
        <v>424600</v>
      </c>
      <c r="C310" s="13" t="s">
        <v>267</v>
      </c>
      <c r="D310" s="83">
        <f>SUM(D311,D313)</f>
        <v>0</v>
      </c>
      <c r="E310" s="67">
        <f t="shared" ref="E310:O310" si="125">SUM(E311,E313)</f>
        <v>0</v>
      </c>
      <c r="F310" s="14">
        <f t="shared" si="125"/>
        <v>0</v>
      </c>
      <c r="G310" s="14">
        <f t="shared" si="125"/>
        <v>0</v>
      </c>
      <c r="H310" s="14">
        <f t="shared" si="125"/>
        <v>0</v>
      </c>
      <c r="I310" s="14">
        <f t="shared" si="125"/>
        <v>0</v>
      </c>
      <c r="J310" s="14">
        <f t="shared" si="125"/>
        <v>0</v>
      </c>
      <c r="K310" s="14">
        <f t="shared" si="125"/>
        <v>0</v>
      </c>
      <c r="L310" s="14">
        <f t="shared" si="125"/>
        <v>0</v>
      </c>
      <c r="M310" s="14">
        <f t="shared" si="125"/>
        <v>0</v>
      </c>
      <c r="N310" s="14">
        <f t="shared" si="125"/>
        <v>0</v>
      </c>
      <c r="O310" s="47">
        <f t="shared" si="125"/>
        <v>0</v>
      </c>
      <c r="P310" s="65">
        <f t="shared" si="117"/>
        <v>0</v>
      </c>
      <c r="Q310" s="47">
        <f>SUM(Q311,Q313)</f>
        <v>0</v>
      </c>
      <c r="R310" s="47">
        <f>SUM(R311,R313)</f>
        <v>0</v>
      </c>
      <c r="S310" s="65">
        <f t="shared" si="118"/>
        <v>0</v>
      </c>
    </row>
    <row r="311" spans="1:19">
      <c r="A311" s="177"/>
      <c r="B311" s="16">
        <v>424610</v>
      </c>
      <c r="C311" s="17" t="s">
        <v>268</v>
      </c>
      <c r="D311" s="84">
        <f>SUM(D312)</f>
        <v>0</v>
      </c>
      <c r="E311" s="68">
        <f t="shared" ref="E311:O311" si="126">SUM(E312)</f>
        <v>0</v>
      </c>
      <c r="F311" s="18">
        <f t="shared" si="126"/>
        <v>0</v>
      </c>
      <c r="G311" s="18">
        <f t="shared" si="126"/>
        <v>0</v>
      </c>
      <c r="H311" s="18">
        <f t="shared" si="126"/>
        <v>0</v>
      </c>
      <c r="I311" s="18">
        <f t="shared" si="126"/>
        <v>0</v>
      </c>
      <c r="J311" s="18">
        <f t="shared" si="126"/>
        <v>0</v>
      </c>
      <c r="K311" s="18">
        <f t="shared" si="126"/>
        <v>0</v>
      </c>
      <c r="L311" s="18">
        <f t="shared" si="126"/>
        <v>0</v>
      </c>
      <c r="M311" s="18">
        <f t="shared" si="126"/>
        <v>0</v>
      </c>
      <c r="N311" s="18">
        <f t="shared" si="126"/>
        <v>0</v>
      </c>
      <c r="O311" s="48">
        <f t="shared" si="126"/>
        <v>0</v>
      </c>
      <c r="P311" s="65">
        <f t="shared" si="117"/>
        <v>0</v>
      </c>
      <c r="Q311" s="48">
        <f>SUM(Q312)</f>
        <v>0</v>
      </c>
      <c r="R311" s="48">
        <f>SUM(R312)</f>
        <v>0</v>
      </c>
      <c r="S311" s="65">
        <f t="shared" si="118"/>
        <v>0</v>
      </c>
    </row>
    <row r="312" spans="1:19">
      <c r="A312" s="177"/>
      <c r="B312" s="16">
        <v>424611</v>
      </c>
      <c r="C312" s="17" t="s">
        <v>268</v>
      </c>
      <c r="D312" s="85"/>
      <c r="E312" s="69"/>
      <c r="F312" s="19"/>
      <c r="G312" s="19"/>
      <c r="H312" s="19"/>
      <c r="I312" s="19"/>
      <c r="J312" s="19"/>
      <c r="K312" s="19"/>
      <c r="L312" s="19"/>
      <c r="M312" s="19"/>
      <c r="N312" s="19"/>
      <c r="O312" s="49"/>
      <c r="P312" s="65">
        <f t="shared" si="117"/>
        <v>0</v>
      </c>
      <c r="Q312" s="49"/>
      <c r="R312" s="49"/>
      <c r="S312" s="65">
        <f t="shared" si="118"/>
        <v>0</v>
      </c>
    </row>
    <row r="313" spans="1:19">
      <c r="A313" s="177"/>
      <c r="B313" s="16">
        <v>424630</v>
      </c>
      <c r="C313" s="17" t="s">
        <v>269</v>
      </c>
      <c r="D313" s="84">
        <f>SUM(D314)</f>
        <v>0</v>
      </c>
      <c r="E313" s="68">
        <f t="shared" ref="E313:O313" si="127">SUM(E314)</f>
        <v>0</v>
      </c>
      <c r="F313" s="18">
        <f t="shared" si="127"/>
        <v>0</v>
      </c>
      <c r="G313" s="18">
        <f t="shared" si="127"/>
        <v>0</v>
      </c>
      <c r="H313" s="18">
        <f t="shared" si="127"/>
        <v>0</v>
      </c>
      <c r="I313" s="18">
        <f t="shared" si="127"/>
        <v>0</v>
      </c>
      <c r="J313" s="18">
        <f t="shared" si="127"/>
        <v>0</v>
      </c>
      <c r="K313" s="18">
        <f t="shared" si="127"/>
        <v>0</v>
      </c>
      <c r="L313" s="18">
        <f t="shared" si="127"/>
        <v>0</v>
      </c>
      <c r="M313" s="18">
        <f t="shared" si="127"/>
        <v>0</v>
      </c>
      <c r="N313" s="18">
        <f t="shared" si="127"/>
        <v>0</v>
      </c>
      <c r="O313" s="48">
        <f t="shared" si="127"/>
        <v>0</v>
      </c>
      <c r="P313" s="65">
        <f t="shared" si="117"/>
        <v>0</v>
      </c>
      <c r="Q313" s="48">
        <f>SUM(Q314)</f>
        <v>0</v>
      </c>
      <c r="R313" s="48">
        <f>SUM(R314)</f>
        <v>0</v>
      </c>
      <c r="S313" s="65">
        <f t="shared" si="118"/>
        <v>0</v>
      </c>
    </row>
    <row r="314" spans="1:19" ht="25.5">
      <c r="A314" s="177"/>
      <c r="B314" s="16">
        <v>424631</v>
      </c>
      <c r="C314" s="17" t="s">
        <v>270</v>
      </c>
      <c r="D314" s="85"/>
      <c r="E314" s="69"/>
      <c r="F314" s="19"/>
      <c r="G314" s="19"/>
      <c r="H314" s="19"/>
      <c r="I314" s="19"/>
      <c r="J314" s="19"/>
      <c r="K314" s="19"/>
      <c r="L314" s="19"/>
      <c r="M314" s="19"/>
      <c r="N314" s="19"/>
      <c r="O314" s="49"/>
      <c r="P314" s="65">
        <f t="shared" si="117"/>
        <v>0</v>
      </c>
      <c r="Q314" s="49"/>
      <c r="R314" s="49"/>
      <c r="S314" s="65">
        <f t="shared" si="118"/>
        <v>0</v>
      </c>
    </row>
    <row r="315" spans="1:19">
      <c r="A315" s="176"/>
      <c r="B315" s="12">
        <v>424900</v>
      </c>
      <c r="C315" s="13" t="s">
        <v>271</v>
      </c>
      <c r="D315" s="83">
        <f>SUM(D316)</f>
        <v>0</v>
      </c>
      <c r="E315" s="67">
        <f t="shared" ref="E315:O316" si="128">SUM(E316)</f>
        <v>0</v>
      </c>
      <c r="F315" s="14">
        <f t="shared" si="128"/>
        <v>0</v>
      </c>
      <c r="G315" s="14">
        <f t="shared" si="128"/>
        <v>0</v>
      </c>
      <c r="H315" s="14">
        <f t="shared" si="128"/>
        <v>0</v>
      </c>
      <c r="I315" s="14">
        <f t="shared" si="128"/>
        <v>0</v>
      </c>
      <c r="J315" s="14">
        <f t="shared" si="128"/>
        <v>0</v>
      </c>
      <c r="K315" s="14">
        <f t="shared" si="128"/>
        <v>0</v>
      </c>
      <c r="L315" s="14">
        <f t="shared" si="128"/>
        <v>0</v>
      </c>
      <c r="M315" s="14">
        <f t="shared" si="128"/>
        <v>0</v>
      </c>
      <c r="N315" s="14">
        <f t="shared" si="128"/>
        <v>0</v>
      </c>
      <c r="O315" s="47">
        <f t="shared" si="128"/>
        <v>0</v>
      </c>
      <c r="P315" s="65">
        <f t="shared" si="117"/>
        <v>0</v>
      </c>
      <c r="Q315" s="47">
        <f>SUM(Q316)</f>
        <v>0</v>
      </c>
      <c r="R315" s="47">
        <f>SUM(R316)</f>
        <v>0</v>
      </c>
      <c r="S315" s="65">
        <f t="shared" si="118"/>
        <v>0</v>
      </c>
    </row>
    <row r="316" spans="1:19">
      <c r="A316" s="177"/>
      <c r="B316" s="16">
        <v>424910</v>
      </c>
      <c r="C316" s="17" t="s">
        <v>271</v>
      </c>
      <c r="D316" s="84">
        <f>SUM(D317)</f>
        <v>0</v>
      </c>
      <c r="E316" s="68">
        <f t="shared" si="128"/>
        <v>0</v>
      </c>
      <c r="F316" s="18">
        <f t="shared" si="128"/>
        <v>0</v>
      </c>
      <c r="G316" s="18">
        <f t="shared" si="128"/>
        <v>0</v>
      </c>
      <c r="H316" s="18">
        <f t="shared" si="128"/>
        <v>0</v>
      </c>
      <c r="I316" s="18">
        <f t="shared" si="128"/>
        <v>0</v>
      </c>
      <c r="J316" s="18">
        <f t="shared" si="128"/>
        <v>0</v>
      </c>
      <c r="K316" s="18">
        <f t="shared" si="128"/>
        <v>0</v>
      </c>
      <c r="L316" s="18">
        <f t="shared" si="128"/>
        <v>0</v>
      </c>
      <c r="M316" s="18">
        <f t="shared" si="128"/>
        <v>0</v>
      </c>
      <c r="N316" s="18">
        <f t="shared" si="128"/>
        <v>0</v>
      </c>
      <c r="O316" s="48">
        <f t="shared" si="128"/>
        <v>0</v>
      </c>
      <c r="P316" s="65">
        <f t="shared" si="117"/>
        <v>0</v>
      </c>
      <c r="Q316" s="48">
        <f>SUM(Q317)</f>
        <v>0</v>
      </c>
      <c r="R316" s="48">
        <f>SUM(R317)</f>
        <v>0</v>
      </c>
      <c r="S316" s="65">
        <f t="shared" si="118"/>
        <v>0</v>
      </c>
    </row>
    <row r="317" spans="1:19" ht="114.75">
      <c r="A317" s="177"/>
      <c r="B317" s="16">
        <v>424911</v>
      </c>
      <c r="C317" s="17" t="s">
        <v>272</v>
      </c>
      <c r="D317" s="85"/>
      <c r="E317" s="69"/>
      <c r="F317" s="19"/>
      <c r="G317" s="19"/>
      <c r="H317" s="19"/>
      <c r="I317" s="19"/>
      <c r="J317" s="19"/>
      <c r="K317" s="19"/>
      <c r="L317" s="19"/>
      <c r="M317" s="19"/>
      <c r="N317" s="19"/>
      <c r="O317" s="49"/>
      <c r="P317" s="65">
        <f t="shared" si="117"/>
        <v>0</v>
      </c>
      <c r="Q317" s="49"/>
      <c r="R317" s="49"/>
      <c r="S317" s="65">
        <f t="shared" si="118"/>
        <v>0</v>
      </c>
    </row>
    <row r="318" spans="1:19" ht="25.5">
      <c r="A318" s="176"/>
      <c r="B318" s="12">
        <v>425000</v>
      </c>
      <c r="C318" s="21" t="s">
        <v>273</v>
      </c>
      <c r="D318" s="83">
        <f>SUM(D319,D332)</f>
        <v>0</v>
      </c>
      <c r="E318" s="67">
        <f t="shared" ref="E318:O318" si="129">SUM(E319,E332)</f>
        <v>0</v>
      </c>
      <c r="F318" s="14">
        <f t="shared" si="129"/>
        <v>0</v>
      </c>
      <c r="G318" s="14">
        <f t="shared" si="129"/>
        <v>0</v>
      </c>
      <c r="H318" s="14">
        <f t="shared" si="129"/>
        <v>0</v>
      </c>
      <c r="I318" s="14">
        <f t="shared" si="129"/>
        <v>0</v>
      </c>
      <c r="J318" s="14">
        <f t="shared" si="129"/>
        <v>0</v>
      </c>
      <c r="K318" s="14">
        <f t="shared" si="129"/>
        <v>0</v>
      </c>
      <c r="L318" s="14">
        <f t="shared" si="129"/>
        <v>0</v>
      </c>
      <c r="M318" s="14">
        <f t="shared" si="129"/>
        <v>0</v>
      </c>
      <c r="N318" s="14">
        <f t="shared" si="129"/>
        <v>0</v>
      </c>
      <c r="O318" s="47">
        <f t="shared" si="129"/>
        <v>0</v>
      </c>
      <c r="P318" s="65">
        <f t="shared" si="117"/>
        <v>0</v>
      </c>
      <c r="Q318" s="47">
        <f>SUM(Q319,Q332)</f>
        <v>0</v>
      </c>
      <c r="R318" s="47">
        <f>SUM(R319,R332)</f>
        <v>0</v>
      </c>
      <c r="S318" s="65">
        <f t="shared" si="118"/>
        <v>0</v>
      </c>
    </row>
    <row r="319" spans="1:19" ht="25.5">
      <c r="A319" s="176"/>
      <c r="B319" s="12">
        <v>425100</v>
      </c>
      <c r="C319" s="13" t="s">
        <v>274</v>
      </c>
      <c r="D319" s="83">
        <f>SUM(D320,D330)</f>
        <v>0</v>
      </c>
      <c r="E319" s="67">
        <f t="shared" ref="E319:O319" si="130">SUM(E320,E330)</f>
        <v>0</v>
      </c>
      <c r="F319" s="14">
        <f t="shared" si="130"/>
        <v>0</v>
      </c>
      <c r="G319" s="14">
        <f t="shared" si="130"/>
        <v>0</v>
      </c>
      <c r="H319" s="14">
        <f t="shared" si="130"/>
        <v>0</v>
      </c>
      <c r="I319" s="14">
        <f t="shared" si="130"/>
        <v>0</v>
      </c>
      <c r="J319" s="14">
        <f t="shared" si="130"/>
        <v>0</v>
      </c>
      <c r="K319" s="14">
        <f t="shared" si="130"/>
        <v>0</v>
      </c>
      <c r="L319" s="14">
        <f t="shared" si="130"/>
        <v>0</v>
      </c>
      <c r="M319" s="14">
        <f t="shared" si="130"/>
        <v>0</v>
      </c>
      <c r="N319" s="14">
        <f t="shared" si="130"/>
        <v>0</v>
      </c>
      <c r="O319" s="47">
        <f t="shared" si="130"/>
        <v>0</v>
      </c>
      <c r="P319" s="65">
        <f t="shared" si="117"/>
        <v>0</v>
      </c>
      <c r="Q319" s="47">
        <f>SUM(Q320,Q330)</f>
        <v>0</v>
      </c>
      <c r="R319" s="47">
        <f>SUM(R320,R330)</f>
        <v>0</v>
      </c>
      <c r="S319" s="65">
        <f t="shared" si="118"/>
        <v>0</v>
      </c>
    </row>
    <row r="320" spans="1:19" ht="25.5">
      <c r="A320" s="177"/>
      <c r="B320" s="16">
        <v>425110</v>
      </c>
      <c r="C320" s="17" t="s">
        <v>275</v>
      </c>
      <c r="D320" s="84">
        <f>SUM(D321:D329)</f>
        <v>0</v>
      </c>
      <c r="E320" s="68">
        <f t="shared" ref="E320:O320" si="131">SUM(E321:E329)</f>
        <v>0</v>
      </c>
      <c r="F320" s="18">
        <f t="shared" si="131"/>
        <v>0</v>
      </c>
      <c r="G320" s="18">
        <f t="shared" si="131"/>
        <v>0</v>
      </c>
      <c r="H320" s="18">
        <f t="shared" si="131"/>
        <v>0</v>
      </c>
      <c r="I320" s="18">
        <f t="shared" si="131"/>
        <v>0</v>
      </c>
      <c r="J320" s="18">
        <f t="shared" si="131"/>
        <v>0</v>
      </c>
      <c r="K320" s="18">
        <f t="shared" si="131"/>
        <v>0</v>
      </c>
      <c r="L320" s="18">
        <f t="shared" si="131"/>
        <v>0</v>
      </c>
      <c r="M320" s="18">
        <f t="shared" si="131"/>
        <v>0</v>
      </c>
      <c r="N320" s="18">
        <f t="shared" si="131"/>
        <v>0</v>
      </c>
      <c r="O320" s="48">
        <f t="shared" si="131"/>
        <v>0</v>
      </c>
      <c r="P320" s="65">
        <f t="shared" si="117"/>
        <v>0</v>
      </c>
      <c r="Q320" s="48">
        <f>SUM(Q321:Q329)</f>
        <v>0</v>
      </c>
      <c r="R320" s="48">
        <f>SUM(R321:R329)</f>
        <v>0</v>
      </c>
      <c r="S320" s="65">
        <f t="shared" si="118"/>
        <v>0</v>
      </c>
    </row>
    <row r="321" spans="1:19" ht="25.5">
      <c r="A321" s="177"/>
      <c r="B321" s="16">
        <v>425111</v>
      </c>
      <c r="C321" s="17" t="s">
        <v>276</v>
      </c>
      <c r="D321" s="85"/>
      <c r="E321" s="69"/>
      <c r="F321" s="19"/>
      <c r="G321" s="19"/>
      <c r="H321" s="19"/>
      <c r="I321" s="19"/>
      <c r="J321" s="19"/>
      <c r="K321" s="19"/>
      <c r="L321" s="19"/>
      <c r="M321" s="19"/>
      <c r="N321" s="19"/>
      <c r="O321" s="49"/>
      <c r="P321" s="65">
        <f t="shared" si="117"/>
        <v>0</v>
      </c>
      <c r="Q321" s="49"/>
      <c r="R321" s="49"/>
      <c r="S321" s="65">
        <f t="shared" si="118"/>
        <v>0</v>
      </c>
    </row>
    <row r="322" spans="1:19" ht="38.25">
      <c r="A322" s="177"/>
      <c r="B322" s="16">
        <v>425112</v>
      </c>
      <c r="C322" s="17" t="s">
        <v>277</v>
      </c>
      <c r="D322" s="85"/>
      <c r="E322" s="69"/>
      <c r="F322" s="19"/>
      <c r="G322" s="19"/>
      <c r="H322" s="19"/>
      <c r="I322" s="19"/>
      <c r="J322" s="19"/>
      <c r="K322" s="19"/>
      <c r="L322" s="19"/>
      <c r="M322" s="19"/>
      <c r="N322" s="19"/>
      <c r="O322" s="49"/>
      <c r="P322" s="65">
        <f t="shared" si="117"/>
        <v>0</v>
      </c>
      <c r="Q322" s="49"/>
      <c r="R322" s="49"/>
      <c r="S322" s="65">
        <f t="shared" si="118"/>
        <v>0</v>
      </c>
    </row>
    <row r="323" spans="1:19" ht="25.5">
      <c r="A323" s="177"/>
      <c r="B323" s="16">
        <v>425113</v>
      </c>
      <c r="C323" s="17" t="s">
        <v>278</v>
      </c>
      <c r="D323" s="85"/>
      <c r="E323" s="69"/>
      <c r="F323" s="19"/>
      <c r="G323" s="19"/>
      <c r="H323" s="19"/>
      <c r="I323" s="19"/>
      <c r="J323" s="19"/>
      <c r="K323" s="19"/>
      <c r="L323" s="19"/>
      <c r="M323" s="19"/>
      <c r="N323" s="19"/>
      <c r="O323" s="49"/>
      <c r="P323" s="65">
        <f t="shared" si="117"/>
        <v>0</v>
      </c>
      <c r="Q323" s="49"/>
      <c r="R323" s="49"/>
      <c r="S323" s="65">
        <f t="shared" si="118"/>
        <v>0</v>
      </c>
    </row>
    <row r="324" spans="1:19" ht="56.25" customHeight="1">
      <c r="A324" s="177"/>
      <c r="B324" s="16">
        <v>425114</v>
      </c>
      <c r="C324" s="17" t="s">
        <v>279</v>
      </c>
      <c r="D324" s="85"/>
      <c r="E324" s="69"/>
      <c r="F324" s="19"/>
      <c r="G324" s="19"/>
      <c r="H324" s="19"/>
      <c r="I324" s="19"/>
      <c r="J324" s="19"/>
      <c r="K324" s="19"/>
      <c r="L324" s="19"/>
      <c r="M324" s="19"/>
      <c r="N324" s="19"/>
      <c r="O324" s="49"/>
      <c r="P324" s="65">
        <f t="shared" si="117"/>
        <v>0</v>
      </c>
      <c r="Q324" s="49"/>
      <c r="R324" s="49"/>
      <c r="S324" s="65">
        <f t="shared" si="118"/>
        <v>0</v>
      </c>
    </row>
    <row r="325" spans="1:19" ht="76.5">
      <c r="A325" s="177"/>
      <c r="B325" s="16">
        <v>425115</v>
      </c>
      <c r="C325" s="17" t="s">
        <v>280</v>
      </c>
      <c r="D325" s="85"/>
      <c r="E325" s="69"/>
      <c r="F325" s="19"/>
      <c r="G325" s="19"/>
      <c r="H325" s="19"/>
      <c r="I325" s="19"/>
      <c r="J325" s="19"/>
      <c r="K325" s="19"/>
      <c r="L325" s="19"/>
      <c r="M325" s="19"/>
      <c r="N325" s="19"/>
      <c r="O325" s="49"/>
      <c r="P325" s="65">
        <f t="shared" si="117"/>
        <v>0</v>
      </c>
      <c r="Q325" s="49"/>
      <c r="R325" s="49"/>
      <c r="S325" s="65">
        <f t="shared" si="118"/>
        <v>0</v>
      </c>
    </row>
    <row r="326" spans="1:19" ht="25.5">
      <c r="A326" s="177"/>
      <c r="B326" s="16">
        <v>425116</v>
      </c>
      <c r="C326" s="17" t="s">
        <v>281</v>
      </c>
      <c r="D326" s="85"/>
      <c r="E326" s="69"/>
      <c r="F326" s="19"/>
      <c r="G326" s="19"/>
      <c r="H326" s="19"/>
      <c r="I326" s="19"/>
      <c r="J326" s="19"/>
      <c r="K326" s="19"/>
      <c r="L326" s="19"/>
      <c r="M326" s="19"/>
      <c r="N326" s="19"/>
      <c r="O326" s="49"/>
      <c r="P326" s="65">
        <f t="shared" si="117"/>
        <v>0</v>
      </c>
      <c r="Q326" s="49"/>
      <c r="R326" s="49"/>
      <c r="S326" s="65">
        <f t="shared" si="118"/>
        <v>0</v>
      </c>
    </row>
    <row r="327" spans="1:19" ht="38.25">
      <c r="A327" s="177"/>
      <c r="B327" s="16">
        <v>425117</v>
      </c>
      <c r="C327" s="17" t="s">
        <v>282</v>
      </c>
      <c r="D327" s="85"/>
      <c r="E327" s="69"/>
      <c r="F327" s="19"/>
      <c r="G327" s="19"/>
      <c r="H327" s="19"/>
      <c r="I327" s="19"/>
      <c r="J327" s="19"/>
      <c r="K327" s="19"/>
      <c r="L327" s="19"/>
      <c r="M327" s="19"/>
      <c r="N327" s="19"/>
      <c r="O327" s="49"/>
      <c r="P327" s="65">
        <f t="shared" si="117"/>
        <v>0</v>
      </c>
      <c r="Q327" s="49"/>
      <c r="R327" s="49"/>
      <c r="S327" s="65">
        <f t="shared" si="118"/>
        <v>0</v>
      </c>
    </row>
    <row r="328" spans="1:19" ht="38.25">
      <c r="A328" s="177"/>
      <c r="B328" s="16">
        <v>425118</v>
      </c>
      <c r="C328" s="17" t="s">
        <v>283</v>
      </c>
      <c r="D328" s="85"/>
      <c r="E328" s="69"/>
      <c r="F328" s="19"/>
      <c r="G328" s="19"/>
      <c r="H328" s="19"/>
      <c r="I328" s="19"/>
      <c r="J328" s="19"/>
      <c r="K328" s="19"/>
      <c r="L328" s="19"/>
      <c r="M328" s="19"/>
      <c r="N328" s="19"/>
      <c r="O328" s="49"/>
      <c r="P328" s="65">
        <f t="shared" si="117"/>
        <v>0</v>
      </c>
      <c r="Q328" s="49"/>
      <c r="R328" s="49"/>
      <c r="S328" s="65">
        <f t="shared" si="118"/>
        <v>0</v>
      </c>
    </row>
    <row r="329" spans="1:19" ht="63.75">
      <c r="A329" s="177"/>
      <c r="B329" s="16">
        <v>425119</v>
      </c>
      <c r="C329" s="17" t="s">
        <v>284</v>
      </c>
      <c r="D329" s="85"/>
      <c r="E329" s="69"/>
      <c r="F329" s="19"/>
      <c r="G329" s="19"/>
      <c r="H329" s="19"/>
      <c r="I329" s="19"/>
      <c r="J329" s="19"/>
      <c r="K329" s="19"/>
      <c r="L329" s="19"/>
      <c r="M329" s="19"/>
      <c r="N329" s="19"/>
      <c r="O329" s="49"/>
      <c r="P329" s="65">
        <f t="shared" si="117"/>
        <v>0</v>
      </c>
      <c r="Q329" s="49"/>
      <c r="R329" s="49"/>
      <c r="S329" s="65">
        <f t="shared" si="118"/>
        <v>0</v>
      </c>
    </row>
    <row r="330" spans="1:19" ht="25.5">
      <c r="A330" s="177"/>
      <c r="B330" s="23">
        <v>425190</v>
      </c>
      <c r="C330" s="17" t="s">
        <v>285</v>
      </c>
      <c r="D330" s="84">
        <f>SUM(D331)</f>
        <v>0</v>
      </c>
      <c r="E330" s="68">
        <f t="shared" ref="E330:O330" si="132">SUM(E331)</f>
        <v>0</v>
      </c>
      <c r="F330" s="18">
        <f t="shared" si="132"/>
        <v>0</v>
      </c>
      <c r="G330" s="18">
        <f t="shared" si="132"/>
        <v>0</v>
      </c>
      <c r="H330" s="18">
        <f t="shared" si="132"/>
        <v>0</v>
      </c>
      <c r="I330" s="18">
        <f t="shared" si="132"/>
        <v>0</v>
      </c>
      <c r="J330" s="18">
        <f t="shared" si="132"/>
        <v>0</v>
      </c>
      <c r="K330" s="18">
        <f t="shared" si="132"/>
        <v>0</v>
      </c>
      <c r="L330" s="18">
        <f t="shared" si="132"/>
        <v>0</v>
      </c>
      <c r="M330" s="18">
        <f t="shared" si="132"/>
        <v>0</v>
      </c>
      <c r="N330" s="18">
        <f t="shared" si="132"/>
        <v>0</v>
      </c>
      <c r="O330" s="48">
        <f t="shared" si="132"/>
        <v>0</v>
      </c>
      <c r="P330" s="65">
        <f t="shared" si="117"/>
        <v>0</v>
      </c>
      <c r="Q330" s="48">
        <f>SUM(Q331)</f>
        <v>0</v>
      </c>
      <c r="R330" s="48">
        <f>SUM(R331)</f>
        <v>0</v>
      </c>
      <c r="S330" s="65">
        <f t="shared" si="118"/>
        <v>0</v>
      </c>
    </row>
    <row r="331" spans="1:19" ht="140.25">
      <c r="A331" s="177"/>
      <c r="B331" s="23">
        <v>425191</v>
      </c>
      <c r="C331" s="17" t="s">
        <v>286</v>
      </c>
      <c r="D331" s="85"/>
      <c r="E331" s="69"/>
      <c r="F331" s="19"/>
      <c r="G331" s="19"/>
      <c r="H331" s="19"/>
      <c r="I331" s="19"/>
      <c r="J331" s="19"/>
      <c r="K331" s="19"/>
      <c r="L331" s="19"/>
      <c r="M331" s="19"/>
      <c r="N331" s="19"/>
      <c r="O331" s="49"/>
      <c r="P331" s="65">
        <f t="shared" si="117"/>
        <v>0</v>
      </c>
      <c r="Q331" s="49"/>
      <c r="R331" s="49"/>
      <c r="S331" s="65">
        <f t="shared" si="118"/>
        <v>0</v>
      </c>
    </row>
    <row r="332" spans="1:19" ht="25.5">
      <c r="A332" s="176"/>
      <c r="B332" s="12">
        <v>425200</v>
      </c>
      <c r="C332" s="13" t="s">
        <v>287</v>
      </c>
      <c r="D332" s="83">
        <f>SUM(D333,D338,D351,D355,D347,D349)</f>
        <v>0</v>
      </c>
      <c r="E332" s="113">
        <f t="shared" ref="E332:O332" si="133">SUM(E333,E338,E351,E355,E347,E349)</f>
        <v>0</v>
      </c>
      <c r="F332" s="14">
        <f t="shared" si="133"/>
        <v>0</v>
      </c>
      <c r="G332" s="14">
        <f t="shared" si="133"/>
        <v>0</v>
      </c>
      <c r="H332" s="14">
        <f t="shared" si="133"/>
        <v>0</v>
      </c>
      <c r="I332" s="14">
        <f t="shared" si="133"/>
        <v>0</v>
      </c>
      <c r="J332" s="14">
        <f t="shared" si="133"/>
        <v>0</v>
      </c>
      <c r="K332" s="14">
        <f t="shared" si="133"/>
        <v>0</v>
      </c>
      <c r="L332" s="14">
        <f t="shared" si="133"/>
        <v>0</v>
      </c>
      <c r="M332" s="14">
        <f t="shared" si="133"/>
        <v>0</v>
      </c>
      <c r="N332" s="14">
        <f t="shared" si="133"/>
        <v>0</v>
      </c>
      <c r="O332" s="114">
        <f t="shared" si="133"/>
        <v>0</v>
      </c>
      <c r="P332" s="65">
        <f t="shared" si="117"/>
        <v>0</v>
      </c>
      <c r="Q332" s="14">
        <f>SUM(Q333,Q338,Q351,Q355,Q347,Q349)</f>
        <v>0</v>
      </c>
      <c r="R332" s="14">
        <f>SUM(R333,R338,R351,R355,R347,R349)</f>
        <v>0</v>
      </c>
      <c r="S332" s="65">
        <f t="shared" si="118"/>
        <v>0</v>
      </c>
    </row>
    <row r="333" spans="1:19" ht="25.5">
      <c r="A333" s="177"/>
      <c r="B333" s="16">
        <v>425210</v>
      </c>
      <c r="C333" s="17" t="s">
        <v>288</v>
      </c>
      <c r="D333" s="84">
        <f>SUM(D334:D337)</f>
        <v>0</v>
      </c>
      <c r="E333" s="111">
        <f t="shared" ref="E333:O333" si="134">SUM(E334:E337)</f>
        <v>0</v>
      </c>
      <c r="F333" s="18">
        <f t="shared" si="134"/>
        <v>0</v>
      </c>
      <c r="G333" s="18">
        <f t="shared" si="134"/>
        <v>0</v>
      </c>
      <c r="H333" s="18">
        <f t="shared" si="134"/>
        <v>0</v>
      </c>
      <c r="I333" s="18">
        <f t="shared" si="134"/>
        <v>0</v>
      </c>
      <c r="J333" s="18">
        <f t="shared" si="134"/>
        <v>0</v>
      </c>
      <c r="K333" s="18">
        <f t="shared" si="134"/>
        <v>0</v>
      </c>
      <c r="L333" s="18">
        <f t="shared" si="134"/>
        <v>0</v>
      </c>
      <c r="M333" s="18">
        <f t="shared" si="134"/>
        <v>0</v>
      </c>
      <c r="N333" s="18">
        <f t="shared" si="134"/>
        <v>0</v>
      </c>
      <c r="O333" s="112">
        <f t="shared" si="134"/>
        <v>0</v>
      </c>
      <c r="P333" s="65">
        <f t="shared" si="117"/>
        <v>0</v>
      </c>
      <c r="Q333" s="18">
        <f>SUM(Q334:Q337)</f>
        <v>0</v>
      </c>
      <c r="R333" s="18">
        <f>SUM(R334:R337)</f>
        <v>0</v>
      </c>
      <c r="S333" s="65">
        <f t="shared" si="118"/>
        <v>0</v>
      </c>
    </row>
    <row r="334" spans="1:19">
      <c r="A334" s="177"/>
      <c r="B334" s="16">
        <v>425211</v>
      </c>
      <c r="C334" s="17" t="s">
        <v>289</v>
      </c>
      <c r="D334" s="85"/>
      <c r="E334" s="69"/>
      <c r="F334" s="19"/>
      <c r="G334" s="19"/>
      <c r="H334" s="19"/>
      <c r="I334" s="19"/>
      <c r="J334" s="19"/>
      <c r="K334" s="19"/>
      <c r="L334" s="19"/>
      <c r="M334" s="19"/>
      <c r="N334" s="19"/>
      <c r="O334" s="49"/>
      <c r="P334" s="65">
        <f t="shared" si="117"/>
        <v>0</v>
      </c>
      <c r="Q334" s="49"/>
      <c r="R334" s="49"/>
      <c r="S334" s="65">
        <f t="shared" si="118"/>
        <v>0</v>
      </c>
    </row>
    <row r="335" spans="1:19" ht="25.5">
      <c r="A335" s="177"/>
      <c r="B335" s="16">
        <v>425212</v>
      </c>
      <c r="C335" s="17" t="s">
        <v>290</v>
      </c>
      <c r="D335" s="85"/>
      <c r="E335" s="69"/>
      <c r="F335" s="19"/>
      <c r="G335" s="19"/>
      <c r="H335" s="19"/>
      <c r="I335" s="19"/>
      <c r="J335" s="19"/>
      <c r="K335" s="19"/>
      <c r="L335" s="19"/>
      <c r="M335" s="19"/>
      <c r="N335" s="19"/>
      <c r="O335" s="49"/>
      <c r="P335" s="65">
        <f t="shared" si="117"/>
        <v>0</v>
      </c>
      <c r="Q335" s="49"/>
      <c r="R335" s="49"/>
      <c r="S335" s="65">
        <f t="shared" si="118"/>
        <v>0</v>
      </c>
    </row>
    <row r="336" spans="1:19">
      <c r="A336" s="177"/>
      <c r="B336" s="16">
        <v>425213</v>
      </c>
      <c r="C336" s="17" t="s">
        <v>291</v>
      </c>
      <c r="D336" s="85"/>
      <c r="E336" s="69"/>
      <c r="F336" s="19"/>
      <c r="G336" s="19"/>
      <c r="H336" s="19"/>
      <c r="I336" s="19"/>
      <c r="J336" s="19"/>
      <c r="K336" s="19"/>
      <c r="L336" s="19"/>
      <c r="M336" s="19"/>
      <c r="N336" s="19"/>
      <c r="O336" s="49"/>
      <c r="P336" s="65">
        <f t="shared" si="117"/>
        <v>0</v>
      </c>
      <c r="Q336" s="49"/>
      <c r="R336" s="49"/>
      <c r="S336" s="65">
        <f t="shared" si="118"/>
        <v>0</v>
      </c>
    </row>
    <row r="337" spans="1:19" ht="25.5">
      <c r="A337" s="177"/>
      <c r="B337" s="16">
        <v>425219</v>
      </c>
      <c r="C337" s="17" t="s">
        <v>292</v>
      </c>
      <c r="D337" s="85"/>
      <c r="E337" s="69"/>
      <c r="F337" s="19"/>
      <c r="G337" s="19"/>
      <c r="H337" s="19"/>
      <c r="I337" s="19"/>
      <c r="J337" s="19"/>
      <c r="K337" s="19"/>
      <c r="L337" s="19"/>
      <c r="M337" s="19"/>
      <c r="N337" s="19"/>
      <c r="O337" s="49"/>
      <c r="P337" s="65">
        <f t="shared" si="117"/>
        <v>0</v>
      </c>
      <c r="Q337" s="49"/>
      <c r="R337" s="49"/>
      <c r="S337" s="65">
        <f t="shared" si="118"/>
        <v>0</v>
      </c>
    </row>
    <row r="338" spans="1:19" ht="25.5">
      <c r="A338" s="177"/>
      <c r="B338" s="16">
        <v>425220</v>
      </c>
      <c r="C338" s="17" t="s">
        <v>293</v>
      </c>
      <c r="D338" s="84">
        <f>SUM(D339:D346)</f>
        <v>0</v>
      </c>
      <c r="E338" s="68">
        <f t="shared" ref="E338:O338" si="135">SUM(E339:E346)</f>
        <v>0</v>
      </c>
      <c r="F338" s="18">
        <f t="shared" si="135"/>
        <v>0</v>
      </c>
      <c r="G338" s="18">
        <f t="shared" si="135"/>
        <v>0</v>
      </c>
      <c r="H338" s="18">
        <f t="shared" si="135"/>
        <v>0</v>
      </c>
      <c r="I338" s="18">
        <f t="shared" si="135"/>
        <v>0</v>
      </c>
      <c r="J338" s="18">
        <f t="shared" si="135"/>
        <v>0</v>
      </c>
      <c r="K338" s="18">
        <f t="shared" si="135"/>
        <v>0</v>
      </c>
      <c r="L338" s="18">
        <f t="shared" si="135"/>
        <v>0</v>
      </c>
      <c r="M338" s="18">
        <f t="shared" si="135"/>
        <v>0</v>
      </c>
      <c r="N338" s="18">
        <f t="shared" si="135"/>
        <v>0</v>
      </c>
      <c r="O338" s="48">
        <f t="shared" si="135"/>
        <v>0</v>
      </c>
      <c r="P338" s="65">
        <f t="shared" si="117"/>
        <v>0</v>
      </c>
      <c r="Q338" s="48">
        <f>SUM(Q339:Q346)</f>
        <v>0</v>
      </c>
      <c r="R338" s="48">
        <f>SUM(R339:R346)</f>
        <v>0</v>
      </c>
      <c r="S338" s="65">
        <f t="shared" si="118"/>
        <v>0</v>
      </c>
    </row>
    <row r="339" spans="1:19" ht="57.75" customHeight="1">
      <c r="A339" s="177"/>
      <c r="B339" s="16">
        <v>425221</v>
      </c>
      <c r="C339" s="17" t="s">
        <v>294</v>
      </c>
      <c r="D339" s="85"/>
      <c r="E339" s="69"/>
      <c r="F339" s="19"/>
      <c r="G339" s="19"/>
      <c r="H339" s="19"/>
      <c r="I339" s="19"/>
      <c r="J339" s="19"/>
      <c r="K339" s="19"/>
      <c r="L339" s="19"/>
      <c r="M339" s="19"/>
      <c r="N339" s="19"/>
      <c r="O339" s="49"/>
      <c r="P339" s="65">
        <f t="shared" si="117"/>
        <v>0</v>
      </c>
      <c r="Q339" s="49"/>
      <c r="R339" s="49"/>
      <c r="S339" s="65">
        <f t="shared" si="118"/>
        <v>0</v>
      </c>
    </row>
    <row r="340" spans="1:19">
      <c r="A340" s="177"/>
      <c r="B340" s="16">
        <v>425222</v>
      </c>
      <c r="C340" s="17" t="s">
        <v>295</v>
      </c>
      <c r="D340" s="85"/>
      <c r="E340" s="69"/>
      <c r="F340" s="19"/>
      <c r="G340" s="19"/>
      <c r="H340" s="19"/>
      <c r="I340" s="19"/>
      <c r="J340" s="19"/>
      <c r="K340" s="19"/>
      <c r="L340" s="19"/>
      <c r="M340" s="19"/>
      <c r="N340" s="19"/>
      <c r="O340" s="49"/>
      <c r="P340" s="65">
        <f t="shared" si="117"/>
        <v>0</v>
      </c>
      <c r="Q340" s="49"/>
      <c r="R340" s="49"/>
      <c r="S340" s="65">
        <f t="shared" si="118"/>
        <v>0</v>
      </c>
    </row>
    <row r="341" spans="1:19">
      <c r="A341" s="177"/>
      <c r="B341" s="16">
        <v>425223</v>
      </c>
      <c r="C341" s="17" t="s">
        <v>296</v>
      </c>
      <c r="D341" s="85"/>
      <c r="E341" s="69"/>
      <c r="F341" s="19"/>
      <c r="G341" s="19"/>
      <c r="H341" s="19"/>
      <c r="I341" s="19"/>
      <c r="J341" s="19"/>
      <c r="K341" s="19"/>
      <c r="L341" s="19"/>
      <c r="M341" s="19"/>
      <c r="N341" s="19"/>
      <c r="O341" s="49"/>
      <c r="P341" s="65">
        <f t="shared" si="117"/>
        <v>0</v>
      </c>
      <c r="Q341" s="49"/>
      <c r="R341" s="49"/>
      <c r="S341" s="65">
        <f t="shared" si="118"/>
        <v>0</v>
      </c>
    </row>
    <row r="342" spans="1:19" ht="38.25">
      <c r="A342" s="177"/>
      <c r="B342" s="16">
        <v>425224</v>
      </c>
      <c r="C342" s="17" t="s">
        <v>297</v>
      </c>
      <c r="D342" s="85"/>
      <c r="E342" s="69"/>
      <c r="F342" s="19"/>
      <c r="G342" s="19"/>
      <c r="H342" s="19"/>
      <c r="I342" s="19"/>
      <c r="J342" s="19"/>
      <c r="K342" s="19"/>
      <c r="L342" s="19"/>
      <c r="M342" s="19"/>
      <c r="N342" s="19"/>
      <c r="O342" s="49"/>
      <c r="P342" s="65">
        <f t="shared" si="117"/>
        <v>0</v>
      </c>
      <c r="Q342" s="49"/>
      <c r="R342" s="49"/>
      <c r="S342" s="65">
        <f t="shared" si="118"/>
        <v>0</v>
      </c>
    </row>
    <row r="343" spans="1:19" ht="51">
      <c r="A343" s="177"/>
      <c r="B343" s="16">
        <v>425225</v>
      </c>
      <c r="C343" s="17" t="s">
        <v>298</v>
      </c>
      <c r="D343" s="85"/>
      <c r="E343" s="69"/>
      <c r="F343" s="19"/>
      <c r="G343" s="19"/>
      <c r="H343" s="19"/>
      <c r="I343" s="19"/>
      <c r="J343" s="19"/>
      <c r="K343" s="19"/>
      <c r="L343" s="19"/>
      <c r="M343" s="19"/>
      <c r="N343" s="19"/>
      <c r="O343" s="49"/>
      <c r="P343" s="65">
        <f t="shared" si="117"/>
        <v>0</v>
      </c>
      <c r="Q343" s="49"/>
      <c r="R343" s="49"/>
      <c r="S343" s="65">
        <f t="shared" si="118"/>
        <v>0</v>
      </c>
    </row>
    <row r="344" spans="1:19" ht="25.5">
      <c r="A344" s="177"/>
      <c r="B344" s="16">
        <v>425226</v>
      </c>
      <c r="C344" s="17" t="s">
        <v>299</v>
      </c>
      <c r="D344" s="85"/>
      <c r="E344" s="69"/>
      <c r="F344" s="19"/>
      <c r="G344" s="19"/>
      <c r="H344" s="19"/>
      <c r="I344" s="19"/>
      <c r="J344" s="19"/>
      <c r="K344" s="19"/>
      <c r="L344" s="19"/>
      <c r="M344" s="19"/>
      <c r="N344" s="19"/>
      <c r="O344" s="49"/>
      <c r="P344" s="65">
        <f t="shared" si="117"/>
        <v>0</v>
      </c>
      <c r="Q344" s="49"/>
      <c r="R344" s="49"/>
      <c r="S344" s="65">
        <f t="shared" si="118"/>
        <v>0</v>
      </c>
    </row>
    <row r="345" spans="1:19" ht="38.25">
      <c r="A345" s="177"/>
      <c r="B345" s="16">
        <v>425227</v>
      </c>
      <c r="C345" s="17" t="s">
        <v>300</v>
      </c>
      <c r="D345" s="85"/>
      <c r="E345" s="69"/>
      <c r="F345" s="19"/>
      <c r="G345" s="19"/>
      <c r="H345" s="19"/>
      <c r="I345" s="19"/>
      <c r="J345" s="19"/>
      <c r="K345" s="19"/>
      <c r="L345" s="19"/>
      <c r="M345" s="19"/>
      <c r="N345" s="19"/>
      <c r="O345" s="49"/>
      <c r="P345" s="65">
        <f t="shared" si="117"/>
        <v>0</v>
      </c>
      <c r="Q345" s="49"/>
      <c r="R345" s="49"/>
      <c r="S345" s="65">
        <f t="shared" si="118"/>
        <v>0</v>
      </c>
    </row>
    <row r="346" spans="1:19" ht="51">
      <c r="A346" s="177"/>
      <c r="B346" s="16">
        <v>425229</v>
      </c>
      <c r="C346" s="17" t="s">
        <v>301</v>
      </c>
      <c r="D346" s="85"/>
      <c r="E346" s="69"/>
      <c r="F346" s="19"/>
      <c r="G346" s="19"/>
      <c r="H346" s="19"/>
      <c r="I346" s="19"/>
      <c r="J346" s="19"/>
      <c r="K346" s="19"/>
      <c r="L346" s="19"/>
      <c r="M346" s="19"/>
      <c r="N346" s="19"/>
      <c r="O346" s="49"/>
      <c r="P346" s="65">
        <f t="shared" si="117"/>
        <v>0</v>
      </c>
      <c r="Q346" s="49"/>
      <c r="R346" s="49"/>
      <c r="S346" s="65">
        <f t="shared" si="118"/>
        <v>0</v>
      </c>
    </row>
    <row r="347" spans="1:19" ht="25.5">
      <c r="A347" s="177"/>
      <c r="B347" s="16">
        <v>425230</v>
      </c>
      <c r="C347" s="17" t="s">
        <v>568</v>
      </c>
      <c r="D347" s="86">
        <f>SUM(D348)</f>
        <v>0</v>
      </c>
      <c r="E347" s="105">
        <f t="shared" ref="E347:O347" si="136">SUM(E348)</f>
        <v>0</v>
      </c>
      <c r="F347" s="20">
        <f t="shared" si="136"/>
        <v>0</v>
      </c>
      <c r="G347" s="20">
        <f t="shared" si="136"/>
        <v>0</v>
      </c>
      <c r="H347" s="20">
        <f t="shared" si="136"/>
        <v>0</v>
      </c>
      <c r="I347" s="20">
        <f t="shared" si="136"/>
        <v>0</v>
      </c>
      <c r="J347" s="20">
        <f t="shared" si="136"/>
        <v>0</v>
      </c>
      <c r="K347" s="20">
        <f t="shared" si="136"/>
        <v>0</v>
      </c>
      <c r="L347" s="20">
        <f t="shared" si="136"/>
        <v>0</v>
      </c>
      <c r="M347" s="20">
        <f t="shared" si="136"/>
        <v>0</v>
      </c>
      <c r="N347" s="20">
        <f t="shared" si="136"/>
        <v>0</v>
      </c>
      <c r="O347" s="106">
        <f t="shared" si="136"/>
        <v>0</v>
      </c>
      <c r="P347" s="65">
        <f t="shared" si="117"/>
        <v>0</v>
      </c>
      <c r="Q347" s="20">
        <f>SUM(Q348)</f>
        <v>0</v>
      </c>
      <c r="R347" s="20">
        <f>SUM(R348)</f>
        <v>0</v>
      </c>
      <c r="S347" s="65">
        <f t="shared" si="118"/>
        <v>0</v>
      </c>
    </row>
    <row r="348" spans="1:19" ht="25.5">
      <c r="A348" s="177"/>
      <c r="B348" s="16">
        <v>425231</v>
      </c>
      <c r="C348" s="17" t="s">
        <v>568</v>
      </c>
      <c r="D348" s="107"/>
      <c r="E348" s="108"/>
      <c r="F348" s="109"/>
      <c r="G348" s="109"/>
      <c r="H348" s="109"/>
      <c r="I348" s="109"/>
      <c r="J348" s="109"/>
      <c r="K348" s="109"/>
      <c r="L348" s="109"/>
      <c r="M348" s="109"/>
      <c r="N348" s="109"/>
      <c r="O348" s="110"/>
      <c r="P348" s="65">
        <f t="shared" si="117"/>
        <v>0</v>
      </c>
      <c r="Q348" s="110"/>
      <c r="R348" s="110"/>
      <c r="S348" s="65">
        <f t="shared" si="118"/>
        <v>0</v>
      </c>
    </row>
    <row r="349" spans="1:19" ht="25.5">
      <c r="A349" s="177"/>
      <c r="B349" s="16">
        <v>425250</v>
      </c>
      <c r="C349" s="17" t="s">
        <v>569</v>
      </c>
      <c r="D349" s="86">
        <f>SUM(D350)</f>
        <v>0</v>
      </c>
      <c r="E349" s="105">
        <f t="shared" ref="E349:O349" si="137">SUM(E350)</f>
        <v>0</v>
      </c>
      <c r="F349" s="20">
        <f t="shared" si="137"/>
        <v>0</v>
      </c>
      <c r="G349" s="20">
        <f t="shared" si="137"/>
        <v>0</v>
      </c>
      <c r="H349" s="20">
        <f t="shared" si="137"/>
        <v>0</v>
      </c>
      <c r="I349" s="20">
        <f t="shared" si="137"/>
        <v>0</v>
      </c>
      <c r="J349" s="20">
        <f t="shared" si="137"/>
        <v>0</v>
      </c>
      <c r="K349" s="20">
        <f t="shared" si="137"/>
        <v>0</v>
      </c>
      <c r="L349" s="20">
        <f t="shared" si="137"/>
        <v>0</v>
      </c>
      <c r="M349" s="20">
        <f t="shared" si="137"/>
        <v>0</v>
      </c>
      <c r="N349" s="20">
        <f t="shared" si="137"/>
        <v>0</v>
      </c>
      <c r="O349" s="106">
        <f t="shared" si="137"/>
        <v>0</v>
      </c>
      <c r="P349" s="65">
        <f t="shared" si="117"/>
        <v>0</v>
      </c>
      <c r="Q349" s="20">
        <f>SUM(Q350)</f>
        <v>0</v>
      </c>
      <c r="R349" s="20">
        <f>SUM(R350)</f>
        <v>0</v>
      </c>
      <c r="S349" s="65">
        <f t="shared" si="118"/>
        <v>0</v>
      </c>
    </row>
    <row r="350" spans="1:19" ht="25.5">
      <c r="A350" s="177"/>
      <c r="B350" s="16">
        <v>425253</v>
      </c>
      <c r="C350" s="17" t="s">
        <v>569</v>
      </c>
      <c r="D350" s="107"/>
      <c r="E350" s="108"/>
      <c r="F350" s="109"/>
      <c r="G350" s="109"/>
      <c r="H350" s="109"/>
      <c r="I350" s="109"/>
      <c r="J350" s="109"/>
      <c r="K350" s="109"/>
      <c r="L350" s="109"/>
      <c r="M350" s="109"/>
      <c r="N350" s="109"/>
      <c r="O350" s="110"/>
      <c r="P350" s="65">
        <f t="shared" si="117"/>
        <v>0</v>
      </c>
      <c r="Q350" s="110"/>
      <c r="R350" s="110"/>
      <c r="S350" s="65">
        <f t="shared" si="118"/>
        <v>0</v>
      </c>
    </row>
    <row r="351" spans="1:19" ht="38.25">
      <c r="A351" s="177"/>
      <c r="B351" s="16">
        <v>425260</v>
      </c>
      <c r="C351" s="17" t="s">
        <v>302</v>
      </c>
      <c r="D351" s="84">
        <f>SUM(D352:D354)</f>
        <v>0</v>
      </c>
      <c r="E351" s="68">
        <f t="shared" ref="E351:O351" si="138">SUM(E352:E354)</f>
        <v>0</v>
      </c>
      <c r="F351" s="18">
        <f t="shared" si="138"/>
        <v>0</v>
      </c>
      <c r="G351" s="18">
        <f t="shared" si="138"/>
        <v>0</v>
      </c>
      <c r="H351" s="18">
        <f t="shared" si="138"/>
        <v>0</v>
      </c>
      <c r="I351" s="18">
        <f t="shared" si="138"/>
        <v>0</v>
      </c>
      <c r="J351" s="18">
        <f t="shared" si="138"/>
        <v>0</v>
      </c>
      <c r="K351" s="18">
        <f t="shared" si="138"/>
        <v>0</v>
      </c>
      <c r="L351" s="18">
        <f t="shared" si="138"/>
        <v>0</v>
      </c>
      <c r="M351" s="18">
        <f t="shared" si="138"/>
        <v>0</v>
      </c>
      <c r="N351" s="18">
        <f t="shared" si="138"/>
        <v>0</v>
      </c>
      <c r="O351" s="48">
        <f t="shared" si="138"/>
        <v>0</v>
      </c>
      <c r="P351" s="65">
        <f t="shared" si="117"/>
        <v>0</v>
      </c>
      <c r="Q351" s="48">
        <f>SUM(Q352:Q354)</f>
        <v>0</v>
      </c>
      <c r="R351" s="48">
        <f>SUM(R352:R354)</f>
        <v>0</v>
      </c>
      <c r="S351" s="65">
        <f t="shared" si="118"/>
        <v>0</v>
      </c>
    </row>
    <row r="352" spans="1:19" ht="51">
      <c r="A352" s="177"/>
      <c r="B352" s="16">
        <v>425261</v>
      </c>
      <c r="C352" s="17" t="s">
        <v>303</v>
      </c>
      <c r="D352" s="85"/>
      <c r="E352" s="69"/>
      <c r="F352" s="19"/>
      <c r="G352" s="19"/>
      <c r="H352" s="19"/>
      <c r="I352" s="19"/>
      <c r="J352" s="19"/>
      <c r="K352" s="19"/>
      <c r="L352" s="19"/>
      <c r="M352" s="19"/>
      <c r="N352" s="19"/>
      <c r="O352" s="49"/>
      <c r="P352" s="65">
        <f t="shared" si="117"/>
        <v>0</v>
      </c>
      <c r="Q352" s="49"/>
      <c r="R352" s="49"/>
      <c r="S352" s="65">
        <f t="shared" si="118"/>
        <v>0</v>
      </c>
    </row>
    <row r="353" spans="1:19" ht="25.5">
      <c r="A353" s="177"/>
      <c r="B353" s="16">
        <v>425262</v>
      </c>
      <c r="C353" s="17" t="s">
        <v>304</v>
      </c>
      <c r="D353" s="85"/>
      <c r="E353" s="69"/>
      <c r="F353" s="19"/>
      <c r="G353" s="19"/>
      <c r="H353" s="19"/>
      <c r="I353" s="19"/>
      <c r="J353" s="19"/>
      <c r="K353" s="19"/>
      <c r="L353" s="19"/>
      <c r="M353" s="19"/>
      <c r="N353" s="19"/>
      <c r="O353" s="49"/>
      <c r="P353" s="65">
        <f t="shared" si="117"/>
        <v>0</v>
      </c>
      <c r="Q353" s="49"/>
      <c r="R353" s="49"/>
      <c r="S353" s="65">
        <f t="shared" si="118"/>
        <v>0</v>
      </c>
    </row>
    <row r="354" spans="1:19" ht="51">
      <c r="A354" s="177"/>
      <c r="B354" s="16">
        <v>425263</v>
      </c>
      <c r="C354" s="17" t="s">
        <v>305</v>
      </c>
      <c r="D354" s="85"/>
      <c r="E354" s="69"/>
      <c r="F354" s="19"/>
      <c r="G354" s="19"/>
      <c r="H354" s="19"/>
      <c r="I354" s="19"/>
      <c r="J354" s="19"/>
      <c r="K354" s="19"/>
      <c r="L354" s="19"/>
      <c r="M354" s="19"/>
      <c r="N354" s="19"/>
      <c r="O354" s="49"/>
      <c r="P354" s="65">
        <f t="shared" si="117"/>
        <v>0</v>
      </c>
      <c r="Q354" s="49"/>
      <c r="R354" s="49"/>
      <c r="S354" s="65">
        <f t="shared" si="118"/>
        <v>0</v>
      </c>
    </row>
    <row r="355" spans="1:19" ht="25.5">
      <c r="A355" s="177"/>
      <c r="B355" s="23">
        <v>425280</v>
      </c>
      <c r="C355" s="17" t="s">
        <v>306</v>
      </c>
      <c r="D355" s="84">
        <f>SUM(D356)</f>
        <v>0</v>
      </c>
      <c r="E355" s="68">
        <f t="shared" ref="E355:O355" si="139">SUM(E356)</f>
        <v>0</v>
      </c>
      <c r="F355" s="18">
        <f t="shared" si="139"/>
        <v>0</v>
      </c>
      <c r="G355" s="18">
        <f t="shared" si="139"/>
        <v>0</v>
      </c>
      <c r="H355" s="18">
        <f t="shared" si="139"/>
        <v>0</v>
      </c>
      <c r="I355" s="18">
        <f t="shared" si="139"/>
        <v>0</v>
      </c>
      <c r="J355" s="18">
        <f t="shared" si="139"/>
        <v>0</v>
      </c>
      <c r="K355" s="18">
        <f t="shared" si="139"/>
        <v>0</v>
      </c>
      <c r="L355" s="18">
        <f t="shared" si="139"/>
        <v>0</v>
      </c>
      <c r="M355" s="18">
        <f t="shared" si="139"/>
        <v>0</v>
      </c>
      <c r="N355" s="18">
        <f t="shared" si="139"/>
        <v>0</v>
      </c>
      <c r="O355" s="48">
        <f t="shared" si="139"/>
        <v>0</v>
      </c>
      <c r="P355" s="65">
        <f t="shared" si="117"/>
        <v>0</v>
      </c>
      <c r="Q355" s="48">
        <f>SUM(Q356)</f>
        <v>0</v>
      </c>
      <c r="R355" s="48">
        <f>SUM(R356)</f>
        <v>0</v>
      </c>
      <c r="S355" s="65">
        <f t="shared" si="118"/>
        <v>0</v>
      </c>
    </row>
    <row r="356" spans="1:19" ht="63.75">
      <c r="A356" s="177"/>
      <c r="B356" s="23">
        <v>425281</v>
      </c>
      <c r="C356" s="17" t="s">
        <v>307</v>
      </c>
      <c r="D356" s="85"/>
      <c r="E356" s="69"/>
      <c r="F356" s="19"/>
      <c r="G356" s="19"/>
      <c r="H356" s="19"/>
      <c r="I356" s="19"/>
      <c r="J356" s="19"/>
      <c r="K356" s="19"/>
      <c r="L356" s="19"/>
      <c r="M356" s="19"/>
      <c r="N356" s="19"/>
      <c r="O356" s="49"/>
      <c r="P356" s="65">
        <f t="shared" si="117"/>
        <v>0</v>
      </c>
      <c r="Q356" s="49"/>
      <c r="R356" s="49"/>
      <c r="S356" s="65">
        <f t="shared" si="118"/>
        <v>0</v>
      </c>
    </row>
    <row r="357" spans="1:19">
      <c r="A357" s="176"/>
      <c r="B357" s="34">
        <v>426000</v>
      </c>
      <c r="C357" s="21" t="s">
        <v>308</v>
      </c>
      <c r="D357" s="83">
        <f>SUM(D358+D371+D382+D388+D395+D405+D415+D402)</f>
        <v>0</v>
      </c>
      <c r="E357" s="113">
        <f t="shared" ref="E357:O357" si="140">SUM(E358+E371+E382+E388+E395+E405+E415+E402)</f>
        <v>0</v>
      </c>
      <c r="F357" s="14">
        <f t="shared" si="140"/>
        <v>0</v>
      </c>
      <c r="G357" s="14">
        <f t="shared" si="140"/>
        <v>0</v>
      </c>
      <c r="H357" s="14">
        <f t="shared" si="140"/>
        <v>0</v>
      </c>
      <c r="I357" s="14">
        <f t="shared" si="140"/>
        <v>0</v>
      </c>
      <c r="J357" s="14">
        <f t="shared" si="140"/>
        <v>0</v>
      </c>
      <c r="K357" s="14">
        <f t="shared" si="140"/>
        <v>0</v>
      </c>
      <c r="L357" s="14">
        <f t="shared" si="140"/>
        <v>0</v>
      </c>
      <c r="M357" s="14">
        <f t="shared" si="140"/>
        <v>0</v>
      </c>
      <c r="N357" s="14">
        <f t="shared" si="140"/>
        <v>0</v>
      </c>
      <c r="O357" s="114">
        <f t="shared" si="140"/>
        <v>0</v>
      </c>
      <c r="P357" s="65">
        <f t="shared" si="117"/>
        <v>0</v>
      </c>
      <c r="Q357" s="14">
        <f>SUM(Q358+Q371+Q382+Q388+Q395+Q405+Q415+Q402)</f>
        <v>0</v>
      </c>
      <c r="R357" s="14">
        <f>SUM(R358+R371+R382+R388+R395+R405+R415+R402)</f>
        <v>0</v>
      </c>
      <c r="S357" s="65">
        <f t="shared" si="118"/>
        <v>0</v>
      </c>
    </row>
    <row r="358" spans="1:19">
      <c r="A358" s="176"/>
      <c r="B358" s="35">
        <v>426100</v>
      </c>
      <c r="C358" s="13" t="s">
        <v>309</v>
      </c>
      <c r="D358" s="83">
        <f>SUM(D359,D361,D367,D369)</f>
        <v>0</v>
      </c>
      <c r="E358" s="67">
        <f t="shared" ref="E358:O358" si="141">SUM(E359,E361,E367,E369)</f>
        <v>0</v>
      </c>
      <c r="F358" s="14">
        <f t="shared" si="141"/>
        <v>0</v>
      </c>
      <c r="G358" s="14">
        <f t="shared" si="141"/>
        <v>0</v>
      </c>
      <c r="H358" s="14">
        <f t="shared" si="141"/>
        <v>0</v>
      </c>
      <c r="I358" s="14">
        <f t="shared" si="141"/>
        <v>0</v>
      </c>
      <c r="J358" s="14">
        <f t="shared" si="141"/>
        <v>0</v>
      </c>
      <c r="K358" s="14">
        <f t="shared" si="141"/>
        <v>0</v>
      </c>
      <c r="L358" s="14">
        <f t="shared" si="141"/>
        <v>0</v>
      </c>
      <c r="M358" s="14">
        <f t="shared" si="141"/>
        <v>0</v>
      </c>
      <c r="N358" s="14">
        <f t="shared" si="141"/>
        <v>0</v>
      </c>
      <c r="O358" s="47">
        <f t="shared" si="141"/>
        <v>0</v>
      </c>
      <c r="P358" s="65">
        <f t="shared" si="117"/>
        <v>0</v>
      </c>
      <c r="Q358" s="47">
        <f>SUM(Q359,Q361,Q367,Q369)</f>
        <v>0</v>
      </c>
      <c r="R358" s="47">
        <f>SUM(R359,R361,R367,R369)</f>
        <v>0</v>
      </c>
      <c r="S358" s="65">
        <f t="shared" si="118"/>
        <v>0</v>
      </c>
    </row>
    <row r="359" spans="1:19">
      <c r="A359" s="177"/>
      <c r="B359" s="16">
        <v>426110</v>
      </c>
      <c r="C359" s="17" t="s">
        <v>310</v>
      </c>
      <c r="D359" s="84">
        <f>SUM(D360)</f>
        <v>0</v>
      </c>
      <c r="E359" s="68">
        <f t="shared" ref="E359:O359" si="142">SUM(E360)</f>
        <v>0</v>
      </c>
      <c r="F359" s="18">
        <f t="shared" si="142"/>
        <v>0</v>
      </c>
      <c r="G359" s="18">
        <f t="shared" si="142"/>
        <v>0</v>
      </c>
      <c r="H359" s="18">
        <f t="shared" si="142"/>
        <v>0</v>
      </c>
      <c r="I359" s="18">
        <f t="shared" si="142"/>
        <v>0</v>
      </c>
      <c r="J359" s="18">
        <f t="shared" si="142"/>
        <v>0</v>
      </c>
      <c r="K359" s="18">
        <f t="shared" si="142"/>
        <v>0</v>
      </c>
      <c r="L359" s="18">
        <f t="shared" si="142"/>
        <v>0</v>
      </c>
      <c r="M359" s="18">
        <f t="shared" si="142"/>
        <v>0</v>
      </c>
      <c r="N359" s="18">
        <f t="shared" si="142"/>
        <v>0</v>
      </c>
      <c r="O359" s="48">
        <f t="shared" si="142"/>
        <v>0</v>
      </c>
      <c r="P359" s="65">
        <f t="shared" si="117"/>
        <v>0</v>
      </c>
      <c r="Q359" s="48">
        <f>SUM(Q360)</f>
        <v>0</v>
      </c>
      <c r="R359" s="48">
        <f>SUM(R360)</f>
        <v>0</v>
      </c>
      <c r="S359" s="65">
        <f t="shared" si="118"/>
        <v>0</v>
      </c>
    </row>
    <row r="360" spans="1:19" ht="38.25">
      <c r="A360" s="177"/>
      <c r="B360" s="16">
        <v>426111</v>
      </c>
      <c r="C360" s="17" t="s">
        <v>311</v>
      </c>
      <c r="D360" s="85"/>
      <c r="E360" s="69"/>
      <c r="F360" s="19"/>
      <c r="G360" s="19"/>
      <c r="H360" s="19"/>
      <c r="I360" s="19"/>
      <c r="J360" s="19"/>
      <c r="K360" s="19"/>
      <c r="L360" s="19"/>
      <c r="M360" s="19"/>
      <c r="N360" s="19"/>
      <c r="O360" s="49"/>
      <c r="P360" s="65">
        <f t="shared" si="117"/>
        <v>0</v>
      </c>
      <c r="Q360" s="49"/>
      <c r="R360" s="49"/>
      <c r="S360" s="65">
        <f t="shared" si="118"/>
        <v>0</v>
      </c>
    </row>
    <row r="361" spans="1:19">
      <c r="A361" s="177"/>
      <c r="B361" s="16">
        <v>426120</v>
      </c>
      <c r="C361" s="17" t="s">
        <v>312</v>
      </c>
      <c r="D361" s="84">
        <f>SUM(D362:D366)</f>
        <v>0</v>
      </c>
      <c r="E361" s="68">
        <f t="shared" ref="E361:O361" si="143">SUM(E362:E366)</f>
        <v>0</v>
      </c>
      <c r="F361" s="18">
        <f t="shared" si="143"/>
        <v>0</v>
      </c>
      <c r="G361" s="18">
        <f t="shared" si="143"/>
        <v>0</v>
      </c>
      <c r="H361" s="18">
        <f t="shared" si="143"/>
        <v>0</v>
      </c>
      <c r="I361" s="18">
        <f t="shared" si="143"/>
        <v>0</v>
      </c>
      <c r="J361" s="18">
        <f t="shared" si="143"/>
        <v>0</v>
      </c>
      <c r="K361" s="18">
        <f t="shared" si="143"/>
        <v>0</v>
      </c>
      <c r="L361" s="18">
        <f t="shared" si="143"/>
        <v>0</v>
      </c>
      <c r="M361" s="18">
        <f t="shared" si="143"/>
        <v>0</v>
      </c>
      <c r="N361" s="18">
        <f t="shared" si="143"/>
        <v>0</v>
      </c>
      <c r="O361" s="48">
        <f t="shared" si="143"/>
        <v>0</v>
      </c>
      <c r="P361" s="65">
        <f t="shared" si="117"/>
        <v>0</v>
      </c>
      <c r="Q361" s="48">
        <f>SUM(Q362:Q366)</f>
        <v>0</v>
      </c>
      <c r="R361" s="48">
        <f>SUM(R362:R366)</f>
        <v>0</v>
      </c>
      <c r="S361" s="65">
        <f t="shared" si="118"/>
        <v>0</v>
      </c>
    </row>
    <row r="362" spans="1:19" ht="38.25">
      <c r="A362" s="177"/>
      <c r="B362" s="16">
        <v>426121</v>
      </c>
      <c r="C362" s="17" t="s">
        <v>313</v>
      </c>
      <c r="D362" s="85"/>
      <c r="E362" s="69"/>
      <c r="F362" s="19"/>
      <c r="G362" s="19"/>
      <c r="H362" s="19"/>
      <c r="I362" s="19"/>
      <c r="J362" s="19"/>
      <c r="K362" s="19"/>
      <c r="L362" s="19"/>
      <c r="M362" s="19"/>
      <c r="N362" s="19"/>
      <c r="O362" s="49"/>
      <c r="P362" s="65">
        <f t="shared" si="117"/>
        <v>0</v>
      </c>
      <c r="Q362" s="49"/>
      <c r="R362" s="49"/>
      <c r="S362" s="65">
        <f t="shared" si="118"/>
        <v>0</v>
      </c>
    </row>
    <row r="363" spans="1:19" ht="25.5">
      <c r="A363" s="177"/>
      <c r="B363" s="16">
        <v>426122</v>
      </c>
      <c r="C363" s="17" t="s">
        <v>314</v>
      </c>
      <c r="D363" s="85"/>
      <c r="E363" s="69"/>
      <c r="F363" s="19"/>
      <c r="G363" s="19"/>
      <c r="H363" s="19"/>
      <c r="I363" s="19"/>
      <c r="J363" s="19"/>
      <c r="K363" s="19"/>
      <c r="L363" s="19"/>
      <c r="M363" s="19"/>
      <c r="N363" s="19"/>
      <c r="O363" s="49"/>
      <c r="P363" s="65">
        <f t="shared" si="117"/>
        <v>0</v>
      </c>
      <c r="Q363" s="49"/>
      <c r="R363" s="49"/>
      <c r="S363" s="65">
        <f t="shared" si="118"/>
        <v>0</v>
      </c>
    </row>
    <row r="364" spans="1:19">
      <c r="A364" s="177"/>
      <c r="B364" s="16">
        <v>426123</v>
      </c>
      <c r="C364" s="17" t="s">
        <v>315</v>
      </c>
      <c r="D364" s="85"/>
      <c r="E364" s="69"/>
      <c r="F364" s="19"/>
      <c r="G364" s="19"/>
      <c r="H364" s="19"/>
      <c r="I364" s="19"/>
      <c r="J364" s="19"/>
      <c r="K364" s="19"/>
      <c r="L364" s="19"/>
      <c r="M364" s="19"/>
      <c r="N364" s="19"/>
      <c r="O364" s="49"/>
      <c r="P364" s="65">
        <f t="shared" ref="P364:P431" si="144">SUM(E364:O364)</f>
        <v>0</v>
      </c>
      <c r="Q364" s="49"/>
      <c r="R364" s="49"/>
      <c r="S364" s="65">
        <f t="shared" ref="S364:S431" si="145">SUM(P364:R364)</f>
        <v>0</v>
      </c>
    </row>
    <row r="365" spans="1:19" ht="38.25">
      <c r="A365" s="177"/>
      <c r="B365" s="16">
        <v>426124</v>
      </c>
      <c r="C365" s="17" t="s">
        <v>316</v>
      </c>
      <c r="D365" s="85"/>
      <c r="E365" s="69"/>
      <c r="F365" s="19"/>
      <c r="G365" s="19"/>
      <c r="H365" s="19"/>
      <c r="I365" s="19"/>
      <c r="J365" s="19"/>
      <c r="K365" s="19"/>
      <c r="L365" s="19"/>
      <c r="M365" s="19"/>
      <c r="N365" s="19"/>
      <c r="O365" s="49"/>
      <c r="P365" s="65">
        <f t="shared" si="144"/>
        <v>0</v>
      </c>
      <c r="Q365" s="49"/>
      <c r="R365" s="49"/>
      <c r="S365" s="65">
        <f t="shared" si="145"/>
        <v>0</v>
      </c>
    </row>
    <row r="366" spans="1:19" ht="25.5">
      <c r="A366" s="177"/>
      <c r="B366" s="16">
        <v>426129</v>
      </c>
      <c r="C366" s="17" t="s">
        <v>317</v>
      </c>
      <c r="D366" s="85"/>
      <c r="E366" s="69"/>
      <c r="F366" s="19"/>
      <c r="G366" s="19"/>
      <c r="H366" s="19"/>
      <c r="I366" s="19"/>
      <c r="J366" s="19"/>
      <c r="K366" s="19"/>
      <c r="L366" s="19"/>
      <c r="M366" s="19"/>
      <c r="N366" s="19"/>
      <c r="O366" s="49"/>
      <c r="P366" s="65">
        <f t="shared" si="144"/>
        <v>0</v>
      </c>
      <c r="Q366" s="49"/>
      <c r="R366" s="49"/>
      <c r="S366" s="65">
        <f t="shared" si="145"/>
        <v>0</v>
      </c>
    </row>
    <row r="367" spans="1:19">
      <c r="A367" s="177"/>
      <c r="B367" s="16">
        <v>426130</v>
      </c>
      <c r="C367" s="17" t="s">
        <v>318</v>
      </c>
      <c r="D367" s="84">
        <f>SUM(D368)</f>
        <v>0</v>
      </c>
      <c r="E367" s="68">
        <f t="shared" ref="E367:O367" si="146">SUM(E368)</f>
        <v>0</v>
      </c>
      <c r="F367" s="18">
        <f t="shared" si="146"/>
        <v>0</v>
      </c>
      <c r="G367" s="18">
        <f t="shared" si="146"/>
        <v>0</v>
      </c>
      <c r="H367" s="18">
        <f t="shared" si="146"/>
        <v>0</v>
      </c>
      <c r="I367" s="18">
        <f t="shared" si="146"/>
        <v>0</v>
      </c>
      <c r="J367" s="18">
        <f t="shared" si="146"/>
        <v>0</v>
      </c>
      <c r="K367" s="18">
        <f t="shared" si="146"/>
        <v>0</v>
      </c>
      <c r="L367" s="18">
        <f t="shared" si="146"/>
        <v>0</v>
      </c>
      <c r="M367" s="18">
        <f t="shared" si="146"/>
        <v>0</v>
      </c>
      <c r="N367" s="18">
        <f t="shared" si="146"/>
        <v>0</v>
      </c>
      <c r="O367" s="48">
        <f t="shared" si="146"/>
        <v>0</v>
      </c>
      <c r="P367" s="65">
        <f t="shared" si="144"/>
        <v>0</v>
      </c>
      <c r="Q367" s="48">
        <f>SUM(Q368)</f>
        <v>0</v>
      </c>
      <c r="R367" s="48">
        <f>SUM(R368)</f>
        <v>0</v>
      </c>
      <c r="S367" s="65">
        <f t="shared" si="145"/>
        <v>0</v>
      </c>
    </row>
    <row r="368" spans="1:19">
      <c r="A368" s="177"/>
      <c r="B368" s="16">
        <v>426131</v>
      </c>
      <c r="C368" s="17" t="s">
        <v>319</v>
      </c>
      <c r="D368" s="85"/>
      <c r="E368" s="69"/>
      <c r="F368" s="19"/>
      <c r="G368" s="19"/>
      <c r="H368" s="19"/>
      <c r="I368" s="19"/>
      <c r="J368" s="19"/>
      <c r="K368" s="19"/>
      <c r="L368" s="19"/>
      <c r="M368" s="19"/>
      <c r="N368" s="19"/>
      <c r="O368" s="49"/>
      <c r="P368" s="65">
        <f t="shared" si="144"/>
        <v>0</v>
      </c>
      <c r="Q368" s="49"/>
      <c r="R368" s="49"/>
      <c r="S368" s="65">
        <f t="shared" si="145"/>
        <v>0</v>
      </c>
    </row>
    <row r="369" spans="1:19">
      <c r="A369" s="177"/>
      <c r="B369" s="16">
        <v>426190</v>
      </c>
      <c r="C369" s="17" t="s">
        <v>320</v>
      </c>
      <c r="D369" s="86">
        <f>SUM(D370)</f>
        <v>0</v>
      </c>
      <c r="E369" s="70">
        <f t="shared" ref="E369:O369" si="147">SUM(E370)</f>
        <v>0</v>
      </c>
      <c r="F369" s="20">
        <f t="shared" si="147"/>
        <v>0</v>
      </c>
      <c r="G369" s="20">
        <f t="shared" si="147"/>
        <v>0</v>
      </c>
      <c r="H369" s="20">
        <f t="shared" si="147"/>
        <v>0</v>
      </c>
      <c r="I369" s="20">
        <f t="shared" si="147"/>
        <v>0</v>
      </c>
      <c r="J369" s="20">
        <f t="shared" si="147"/>
        <v>0</v>
      </c>
      <c r="K369" s="20">
        <f t="shared" si="147"/>
        <v>0</v>
      </c>
      <c r="L369" s="20">
        <f t="shared" si="147"/>
        <v>0</v>
      </c>
      <c r="M369" s="20">
        <f t="shared" si="147"/>
        <v>0</v>
      </c>
      <c r="N369" s="20">
        <f t="shared" si="147"/>
        <v>0</v>
      </c>
      <c r="O369" s="50">
        <f t="shared" si="147"/>
        <v>0</v>
      </c>
      <c r="P369" s="65">
        <f t="shared" si="144"/>
        <v>0</v>
      </c>
      <c r="Q369" s="50">
        <f>SUM(Q370)</f>
        <v>0</v>
      </c>
      <c r="R369" s="50">
        <f>SUM(R370)</f>
        <v>0</v>
      </c>
      <c r="S369" s="65">
        <f t="shared" si="145"/>
        <v>0</v>
      </c>
    </row>
    <row r="370" spans="1:19">
      <c r="A370" s="177"/>
      <c r="B370" s="16">
        <v>426191</v>
      </c>
      <c r="C370" s="17" t="s">
        <v>320</v>
      </c>
      <c r="D370" s="85"/>
      <c r="E370" s="69"/>
      <c r="F370" s="19"/>
      <c r="G370" s="19"/>
      <c r="H370" s="19"/>
      <c r="I370" s="19"/>
      <c r="J370" s="19"/>
      <c r="K370" s="19"/>
      <c r="L370" s="19"/>
      <c r="M370" s="19"/>
      <c r="N370" s="19"/>
      <c r="O370" s="49"/>
      <c r="P370" s="65">
        <f t="shared" si="144"/>
        <v>0</v>
      </c>
      <c r="Q370" s="49"/>
      <c r="R370" s="49"/>
      <c r="S370" s="65">
        <f t="shared" si="145"/>
        <v>0</v>
      </c>
    </row>
    <row r="371" spans="1:19">
      <c r="A371" s="176"/>
      <c r="B371" s="35">
        <v>426200</v>
      </c>
      <c r="C371" s="13" t="s">
        <v>321</v>
      </c>
      <c r="D371" s="83">
        <f>SUM(D374,D376,D378,D380,D372)</f>
        <v>0</v>
      </c>
      <c r="E371" s="67">
        <f t="shared" ref="E371:O371" si="148">SUM(E374,E376,E378,E380,E372)</f>
        <v>0</v>
      </c>
      <c r="F371" s="14">
        <f t="shared" si="148"/>
        <v>0</v>
      </c>
      <c r="G371" s="14">
        <f t="shared" si="148"/>
        <v>0</v>
      </c>
      <c r="H371" s="14">
        <f t="shared" si="148"/>
        <v>0</v>
      </c>
      <c r="I371" s="14">
        <f t="shared" si="148"/>
        <v>0</v>
      </c>
      <c r="J371" s="14">
        <f t="shared" si="148"/>
        <v>0</v>
      </c>
      <c r="K371" s="14">
        <f t="shared" si="148"/>
        <v>0</v>
      </c>
      <c r="L371" s="14">
        <f t="shared" si="148"/>
        <v>0</v>
      </c>
      <c r="M371" s="14">
        <f t="shared" si="148"/>
        <v>0</v>
      </c>
      <c r="N371" s="14">
        <f t="shared" si="148"/>
        <v>0</v>
      </c>
      <c r="O371" s="47">
        <f t="shared" si="148"/>
        <v>0</v>
      </c>
      <c r="P371" s="65">
        <f t="shared" si="144"/>
        <v>0</v>
      </c>
      <c r="Q371" s="47">
        <f>SUM(Q374,Q376,Q378,Q380,Q372)</f>
        <v>0</v>
      </c>
      <c r="R371" s="47">
        <f>SUM(R374,R376,R378,R380,R372)</f>
        <v>0</v>
      </c>
      <c r="S371" s="65">
        <f t="shared" si="145"/>
        <v>0</v>
      </c>
    </row>
    <row r="372" spans="1:19">
      <c r="A372" s="177"/>
      <c r="B372" s="16">
        <v>426210</v>
      </c>
      <c r="C372" s="17" t="s">
        <v>322</v>
      </c>
      <c r="D372" s="84">
        <f>SUM(D373)</f>
        <v>0</v>
      </c>
      <c r="E372" s="68">
        <f t="shared" ref="E372:O372" si="149">SUM(E373)</f>
        <v>0</v>
      </c>
      <c r="F372" s="18">
        <f t="shared" si="149"/>
        <v>0</v>
      </c>
      <c r="G372" s="18">
        <f t="shared" si="149"/>
        <v>0</v>
      </c>
      <c r="H372" s="18">
        <f t="shared" si="149"/>
        <v>0</v>
      </c>
      <c r="I372" s="18">
        <f t="shared" si="149"/>
        <v>0</v>
      </c>
      <c r="J372" s="18">
        <f t="shared" si="149"/>
        <v>0</v>
      </c>
      <c r="K372" s="18">
        <f t="shared" si="149"/>
        <v>0</v>
      </c>
      <c r="L372" s="18">
        <f t="shared" si="149"/>
        <v>0</v>
      </c>
      <c r="M372" s="18">
        <f t="shared" si="149"/>
        <v>0</v>
      </c>
      <c r="N372" s="18">
        <f t="shared" si="149"/>
        <v>0</v>
      </c>
      <c r="O372" s="48">
        <f t="shared" si="149"/>
        <v>0</v>
      </c>
      <c r="P372" s="65">
        <f t="shared" si="144"/>
        <v>0</v>
      </c>
      <c r="Q372" s="48">
        <f>SUM(Q373)</f>
        <v>0</v>
      </c>
      <c r="R372" s="48">
        <f>SUM(R373)</f>
        <v>0</v>
      </c>
      <c r="S372" s="65">
        <f t="shared" si="145"/>
        <v>0</v>
      </c>
    </row>
    <row r="373" spans="1:19">
      <c r="A373" s="177"/>
      <c r="B373" s="16">
        <v>426211</v>
      </c>
      <c r="C373" s="17" t="s">
        <v>322</v>
      </c>
      <c r="D373" s="89"/>
      <c r="E373" s="73"/>
      <c r="F373" s="28"/>
      <c r="G373" s="28"/>
      <c r="H373" s="28"/>
      <c r="I373" s="28"/>
      <c r="J373" s="28"/>
      <c r="K373" s="28"/>
      <c r="L373" s="28"/>
      <c r="M373" s="28"/>
      <c r="N373" s="28"/>
      <c r="O373" s="54"/>
      <c r="P373" s="65">
        <f t="shared" si="144"/>
        <v>0</v>
      </c>
      <c r="Q373" s="54"/>
      <c r="R373" s="54"/>
      <c r="S373" s="65">
        <f t="shared" si="145"/>
        <v>0</v>
      </c>
    </row>
    <row r="374" spans="1:19" ht="25.5">
      <c r="A374" s="177"/>
      <c r="B374" s="23">
        <v>426230</v>
      </c>
      <c r="C374" s="17" t="s">
        <v>323</v>
      </c>
      <c r="D374" s="84">
        <f>SUM(D375)</f>
        <v>0</v>
      </c>
      <c r="E374" s="68">
        <f t="shared" ref="E374:O374" si="150">SUM(E375)</f>
        <v>0</v>
      </c>
      <c r="F374" s="18">
        <f t="shared" si="150"/>
        <v>0</v>
      </c>
      <c r="G374" s="18">
        <f t="shared" si="150"/>
        <v>0</v>
      </c>
      <c r="H374" s="18">
        <f t="shared" si="150"/>
        <v>0</v>
      </c>
      <c r="I374" s="18">
        <f t="shared" si="150"/>
        <v>0</v>
      </c>
      <c r="J374" s="18">
        <f t="shared" si="150"/>
        <v>0</v>
      </c>
      <c r="K374" s="18">
        <f t="shared" si="150"/>
        <v>0</v>
      </c>
      <c r="L374" s="18">
        <f t="shared" si="150"/>
        <v>0</v>
      </c>
      <c r="M374" s="18">
        <f t="shared" si="150"/>
        <v>0</v>
      </c>
      <c r="N374" s="18">
        <f t="shared" si="150"/>
        <v>0</v>
      </c>
      <c r="O374" s="48">
        <f t="shared" si="150"/>
        <v>0</v>
      </c>
      <c r="P374" s="65">
        <f t="shared" si="144"/>
        <v>0</v>
      </c>
      <c r="Q374" s="48">
        <f>SUM(Q375)</f>
        <v>0</v>
      </c>
      <c r="R374" s="48">
        <f>SUM(R375)</f>
        <v>0</v>
      </c>
      <c r="S374" s="65">
        <f t="shared" si="145"/>
        <v>0</v>
      </c>
    </row>
    <row r="375" spans="1:19" ht="25.5">
      <c r="A375" s="177"/>
      <c r="B375" s="23">
        <v>426231</v>
      </c>
      <c r="C375" s="17" t="s">
        <v>323</v>
      </c>
      <c r="D375" s="85"/>
      <c r="E375" s="69"/>
      <c r="F375" s="19"/>
      <c r="G375" s="19"/>
      <c r="H375" s="19"/>
      <c r="I375" s="19"/>
      <c r="J375" s="19"/>
      <c r="K375" s="19"/>
      <c r="L375" s="19"/>
      <c r="M375" s="19"/>
      <c r="N375" s="19"/>
      <c r="O375" s="49"/>
      <c r="P375" s="65">
        <f t="shared" si="144"/>
        <v>0</v>
      </c>
      <c r="Q375" s="49"/>
      <c r="R375" s="49"/>
      <c r="S375" s="65">
        <f t="shared" si="145"/>
        <v>0</v>
      </c>
    </row>
    <row r="376" spans="1:19">
      <c r="A376" s="177"/>
      <c r="B376" s="23">
        <v>426240</v>
      </c>
      <c r="C376" s="17" t="s">
        <v>324</v>
      </c>
      <c r="D376" s="84">
        <f>SUM(D377)</f>
        <v>0</v>
      </c>
      <c r="E376" s="68">
        <f t="shared" ref="E376:O376" si="151">SUM(E377)</f>
        <v>0</v>
      </c>
      <c r="F376" s="18">
        <f t="shared" si="151"/>
        <v>0</v>
      </c>
      <c r="G376" s="18">
        <f t="shared" si="151"/>
        <v>0</v>
      </c>
      <c r="H376" s="18">
        <f t="shared" si="151"/>
        <v>0</v>
      </c>
      <c r="I376" s="18">
        <f t="shared" si="151"/>
        <v>0</v>
      </c>
      <c r="J376" s="18">
        <f t="shared" si="151"/>
        <v>0</v>
      </c>
      <c r="K376" s="18">
        <f t="shared" si="151"/>
        <v>0</v>
      </c>
      <c r="L376" s="18">
        <f t="shared" si="151"/>
        <v>0</v>
      </c>
      <c r="M376" s="18">
        <f t="shared" si="151"/>
        <v>0</v>
      </c>
      <c r="N376" s="18">
        <f t="shared" si="151"/>
        <v>0</v>
      </c>
      <c r="O376" s="48">
        <f t="shared" si="151"/>
        <v>0</v>
      </c>
      <c r="P376" s="65">
        <f t="shared" si="144"/>
        <v>0</v>
      </c>
      <c r="Q376" s="48">
        <f>SUM(Q377)</f>
        <v>0</v>
      </c>
      <c r="R376" s="48">
        <f>SUM(R377)</f>
        <v>0</v>
      </c>
      <c r="S376" s="65">
        <f t="shared" si="145"/>
        <v>0</v>
      </c>
    </row>
    <row r="377" spans="1:19">
      <c r="A377" s="177"/>
      <c r="B377" s="23">
        <v>426241</v>
      </c>
      <c r="C377" s="17" t="s">
        <v>324</v>
      </c>
      <c r="D377" s="85"/>
      <c r="E377" s="69"/>
      <c r="F377" s="19"/>
      <c r="G377" s="19"/>
      <c r="H377" s="19"/>
      <c r="I377" s="19"/>
      <c r="J377" s="19"/>
      <c r="K377" s="19"/>
      <c r="L377" s="19"/>
      <c r="M377" s="19"/>
      <c r="N377" s="19"/>
      <c r="O377" s="49"/>
      <c r="P377" s="65">
        <f t="shared" si="144"/>
        <v>0</v>
      </c>
      <c r="Q377" s="49"/>
      <c r="R377" s="49"/>
      <c r="S377" s="65">
        <f t="shared" si="145"/>
        <v>0</v>
      </c>
    </row>
    <row r="378" spans="1:19">
      <c r="A378" s="177"/>
      <c r="B378" s="23">
        <v>426250</v>
      </c>
      <c r="C378" s="17" t="s">
        <v>325</v>
      </c>
      <c r="D378" s="84">
        <f>SUM(D379)</f>
        <v>0</v>
      </c>
      <c r="E378" s="68">
        <f t="shared" ref="E378:O378" si="152">SUM(E379)</f>
        <v>0</v>
      </c>
      <c r="F378" s="18">
        <f t="shared" si="152"/>
        <v>0</v>
      </c>
      <c r="G378" s="18">
        <f t="shared" si="152"/>
        <v>0</v>
      </c>
      <c r="H378" s="18">
        <f t="shared" si="152"/>
        <v>0</v>
      </c>
      <c r="I378" s="18">
        <f t="shared" si="152"/>
        <v>0</v>
      </c>
      <c r="J378" s="18">
        <f t="shared" si="152"/>
        <v>0</v>
      </c>
      <c r="K378" s="18">
        <f t="shared" si="152"/>
        <v>0</v>
      </c>
      <c r="L378" s="18">
        <f t="shared" si="152"/>
        <v>0</v>
      </c>
      <c r="M378" s="18">
        <f t="shared" si="152"/>
        <v>0</v>
      </c>
      <c r="N378" s="18">
        <f t="shared" si="152"/>
        <v>0</v>
      </c>
      <c r="O378" s="48">
        <f t="shared" si="152"/>
        <v>0</v>
      </c>
      <c r="P378" s="65">
        <f t="shared" si="144"/>
        <v>0</v>
      </c>
      <c r="Q378" s="48">
        <f>SUM(Q379)</f>
        <v>0</v>
      </c>
      <c r="R378" s="48">
        <f>SUM(R379)</f>
        <v>0</v>
      </c>
      <c r="S378" s="65">
        <f t="shared" si="145"/>
        <v>0</v>
      </c>
    </row>
    <row r="379" spans="1:19">
      <c r="A379" s="177"/>
      <c r="B379" s="23">
        <v>426251</v>
      </c>
      <c r="C379" s="17" t="s">
        <v>325</v>
      </c>
      <c r="D379" s="85"/>
      <c r="E379" s="69"/>
      <c r="F379" s="19"/>
      <c r="G379" s="19"/>
      <c r="H379" s="19"/>
      <c r="I379" s="19"/>
      <c r="J379" s="19"/>
      <c r="K379" s="19"/>
      <c r="L379" s="19"/>
      <c r="M379" s="19"/>
      <c r="N379" s="19"/>
      <c r="O379" s="49"/>
      <c r="P379" s="65">
        <f t="shared" si="144"/>
        <v>0</v>
      </c>
      <c r="Q379" s="49"/>
      <c r="R379" s="49"/>
      <c r="S379" s="65">
        <f t="shared" si="145"/>
        <v>0</v>
      </c>
    </row>
    <row r="380" spans="1:19">
      <c r="A380" s="177"/>
      <c r="B380" s="23">
        <v>426290</v>
      </c>
      <c r="C380" s="17" t="s">
        <v>326</v>
      </c>
      <c r="D380" s="86">
        <f>SUM(D381)</f>
        <v>0</v>
      </c>
      <c r="E380" s="70">
        <f t="shared" ref="E380:O380" si="153">SUM(E381)</f>
        <v>0</v>
      </c>
      <c r="F380" s="20">
        <f t="shared" si="153"/>
        <v>0</v>
      </c>
      <c r="G380" s="20">
        <f t="shared" si="153"/>
        <v>0</v>
      </c>
      <c r="H380" s="20">
        <f t="shared" si="153"/>
        <v>0</v>
      </c>
      <c r="I380" s="20">
        <f t="shared" si="153"/>
        <v>0</v>
      </c>
      <c r="J380" s="20">
        <f t="shared" si="153"/>
        <v>0</v>
      </c>
      <c r="K380" s="20">
        <f t="shared" si="153"/>
        <v>0</v>
      </c>
      <c r="L380" s="20">
        <f t="shared" si="153"/>
        <v>0</v>
      </c>
      <c r="M380" s="20">
        <f t="shared" si="153"/>
        <v>0</v>
      </c>
      <c r="N380" s="20">
        <f t="shared" si="153"/>
        <v>0</v>
      </c>
      <c r="O380" s="50">
        <f t="shared" si="153"/>
        <v>0</v>
      </c>
      <c r="P380" s="65">
        <f t="shared" si="144"/>
        <v>0</v>
      </c>
      <c r="Q380" s="50">
        <f>SUM(Q381)</f>
        <v>0</v>
      </c>
      <c r="R380" s="50">
        <f>SUM(R381)</f>
        <v>0</v>
      </c>
      <c r="S380" s="65">
        <f t="shared" si="145"/>
        <v>0</v>
      </c>
    </row>
    <row r="381" spans="1:19">
      <c r="A381" s="177"/>
      <c r="B381" s="23">
        <v>426291</v>
      </c>
      <c r="C381" s="17" t="s">
        <v>326</v>
      </c>
      <c r="D381" s="85"/>
      <c r="E381" s="69"/>
      <c r="F381" s="19"/>
      <c r="G381" s="19"/>
      <c r="H381" s="19"/>
      <c r="I381" s="19"/>
      <c r="J381" s="19"/>
      <c r="K381" s="19"/>
      <c r="L381" s="19"/>
      <c r="M381" s="19"/>
      <c r="N381" s="19"/>
      <c r="O381" s="49"/>
      <c r="P381" s="65">
        <f t="shared" si="144"/>
        <v>0</v>
      </c>
      <c r="Q381" s="49"/>
      <c r="R381" s="49"/>
      <c r="S381" s="65">
        <f t="shared" si="145"/>
        <v>0</v>
      </c>
    </row>
    <row r="382" spans="1:19" ht="25.5">
      <c r="A382" s="176"/>
      <c r="B382" s="35">
        <v>426300</v>
      </c>
      <c r="C382" s="13" t="s">
        <v>327</v>
      </c>
      <c r="D382" s="83">
        <f>SUM(D383,D386)</f>
        <v>0</v>
      </c>
      <c r="E382" s="67">
        <f t="shared" ref="E382:O382" si="154">SUM(E383,E386)</f>
        <v>0</v>
      </c>
      <c r="F382" s="14">
        <f t="shared" si="154"/>
        <v>0</v>
      </c>
      <c r="G382" s="14">
        <f t="shared" si="154"/>
        <v>0</v>
      </c>
      <c r="H382" s="14">
        <f t="shared" si="154"/>
        <v>0</v>
      </c>
      <c r="I382" s="14">
        <f t="shared" si="154"/>
        <v>0</v>
      </c>
      <c r="J382" s="14">
        <f t="shared" si="154"/>
        <v>0</v>
      </c>
      <c r="K382" s="14">
        <f t="shared" si="154"/>
        <v>0</v>
      </c>
      <c r="L382" s="14">
        <f t="shared" si="154"/>
        <v>0</v>
      </c>
      <c r="M382" s="14">
        <f t="shared" si="154"/>
        <v>0</v>
      </c>
      <c r="N382" s="14">
        <f t="shared" si="154"/>
        <v>0</v>
      </c>
      <c r="O382" s="47">
        <f t="shared" si="154"/>
        <v>0</v>
      </c>
      <c r="P382" s="65">
        <f t="shared" si="144"/>
        <v>0</v>
      </c>
      <c r="Q382" s="47">
        <f>SUM(Q383,Q386)</f>
        <v>0</v>
      </c>
      <c r="R382" s="47">
        <f>SUM(R383,R386)</f>
        <v>0</v>
      </c>
      <c r="S382" s="65">
        <f t="shared" si="145"/>
        <v>0</v>
      </c>
    </row>
    <row r="383" spans="1:19">
      <c r="A383" s="177"/>
      <c r="B383" s="16">
        <v>426310</v>
      </c>
      <c r="C383" s="17" t="s">
        <v>328</v>
      </c>
      <c r="D383" s="84">
        <f>SUM(D384:D385)</f>
        <v>0</v>
      </c>
      <c r="E383" s="68">
        <f t="shared" ref="E383:O383" si="155">SUM(E384:E385)</f>
        <v>0</v>
      </c>
      <c r="F383" s="18">
        <f t="shared" si="155"/>
        <v>0</v>
      </c>
      <c r="G383" s="18">
        <f t="shared" si="155"/>
        <v>0</v>
      </c>
      <c r="H383" s="18">
        <f t="shared" si="155"/>
        <v>0</v>
      </c>
      <c r="I383" s="18">
        <f t="shared" si="155"/>
        <v>0</v>
      </c>
      <c r="J383" s="18">
        <f t="shared" si="155"/>
        <v>0</v>
      </c>
      <c r="K383" s="18">
        <f t="shared" si="155"/>
        <v>0</v>
      </c>
      <c r="L383" s="18">
        <f t="shared" si="155"/>
        <v>0</v>
      </c>
      <c r="M383" s="18">
        <f t="shared" si="155"/>
        <v>0</v>
      </c>
      <c r="N383" s="18">
        <f t="shared" si="155"/>
        <v>0</v>
      </c>
      <c r="O383" s="48">
        <f t="shared" si="155"/>
        <v>0</v>
      </c>
      <c r="P383" s="65">
        <f t="shared" si="144"/>
        <v>0</v>
      </c>
      <c r="Q383" s="48">
        <f>SUM(Q384:Q385)</f>
        <v>0</v>
      </c>
      <c r="R383" s="48">
        <f>SUM(R384:R385)</f>
        <v>0</v>
      </c>
      <c r="S383" s="65">
        <f t="shared" si="145"/>
        <v>0</v>
      </c>
    </row>
    <row r="384" spans="1:19" ht="51">
      <c r="A384" s="177"/>
      <c r="B384" s="16">
        <v>426311</v>
      </c>
      <c r="C384" s="17" t="s">
        <v>329</v>
      </c>
      <c r="D384" s="85"/>
      <c r="E384" s="69"/>
      <c r="F384" s="19"/>
      <c r="G384" s="19"/>
      <c r="H384" s="19"/>
      <c r="I384" s="19"/>
      <c r="J384" s="19"/>
      <c r="K384" s="19"/>
      <c r="L384" s="19"/>
      <c r="M384" s="19"/>
      <c r="N384" s="19"/>
      <c r="O384" s="49"/>
      <c r="P384" s="65">
        <f t="shared" si="144"/>
        <v>0</v>
      </c>
      <c r="Q384" s="49"/>
      <c r="R384" s="49"/>
      <c r="S384" s="65">
        <f t="shared" si="145"/>
        <v>0</v>
      </c>
    </row>
    <row r="385" spans="1:19" ht="25.5">
      <c r="A385" s="177"/>
      <c r="B385" s="16">
        <v>426312</v>
      </c>
      <c r="C385" s="17" t="s">
        <v>330</v>
      </c>
      <c r="D385" s="85"/>
      <c r="E385" s="69"/>
      <c r="F385" s="19"/>
      <c r="G385" s="19"/>
      <c r="H385" s="19"/>
      <c r="I385" s="19"/>
      <c r="J385" s="19"/>
      <c r="K385" s="19"/>
      <c r="L385" s="19"/>
      <c r="M385" s="19"/>
      <c r="N385" s="19"/>
      <c r="O385" s="49"/>
      <c r="P385" s="65">
        <f t="shared" si="144"/>
        <v>0</v>
      </c>
      <c r="Q385" s="49"/>
      <c r="R385" s="49"/>
      <c r="S385" s="65">
        <f t="shared" si="145"/>
        <v>0</v>
      </c>
    </row>
    <row r="386" spans="1:19">
      <c r="A386" s="177"/>
      <c r="B386" s="16">
        <v>426320</v>
      </c>
      <c r="C386" s="17" t="s">
        <v>331</v>
      </c>
      <c r="D386" s="84">
        <f>SUM(D387)</f>
        <v>0</v>
      </c>
      <c r="E386" s="68">
        <f t="shared" ref="E386:O386" si="156">SUM(E387)</f>
        <v>0</v>
      </c>
      <c r="F386" s="18">
        <f t="shared" si="156"/>
        <v>0</v>
      </c>
      <c r="G386" s="18">
        <f t="shared" si="156"/>
        <v>0</v>
      </c>
      <c r="H386" s="18">
        <f t="shared" si="156"/>
        <v>0</v>
      </c>
      <c r="I386" s="18">
        <f t="shared" si="156"/>
        <v>0</v>
      </c>
      <c r="J386" s="18">
        <f t="shared" si="156"/>
        <v>0</v>
      </c>
      <c r="K386" s="18">
        <f t="shared" si="156"/>
        <v>0</v>
      </c>
      <c r="L386" s="18">
        <f t="shared" si="156"/>
        <v>0</v>
      </c>
      <c r="M386" s="18">
        <f t="shared" si="156"/>
        <v>0</v>
      </c>
      <c r="N386" s="18">
        <f t="shared" si="156"/>
        <v>0</v>
      </c>
      <c r="O386" s="48">
        <f t="shared" si="156"/>
        <v>0</v>
      </c>
      <c r="P386" s="65">
        <f t="shared" si="144"/>
        <v>0</v>
      </c>
      <c r="Q386" s="48">
        <f>SUM(Q387)</f>
        <v>0</v>
      </c>
      <c r="R386" s="48">
        <f>SUM(R387)</f>
        <v>0</v>
      </c>
      <c r="S386" s="65">
        <f t="shared" si="145"/>
        <v>0</v>
      </c>
    </row>
    <row r="387" spans="1:19" ht="25.5">
      <c r="A387" s="177"/>
      <c r="B387" s="16">
        <v>426321</v>
      </c>
      <c r="C387" s="17" t="s">
        <v>332</v>
      </c>
      <c r="D387" s="85"/>
      <c r="E387" s="69"/>
      <c r="F387" s="19"/>
      <c r="G387" s="19"/>
      <c r="H387" s="19"/>
      <c r="I387" s="19"/>
      <c r="J387" s="19"/>
      <c r="K387" s="19"/>
      <c r="L387" s="19"/>
      <c r="M387" s="19"/>
      <c r="N387" s="19"/>
      <c r="O387" s="49"/>
      <c r="P387" s="65">
        <f t="shared" si="144"/>
        <v>0</v>
      </c>
      <c r="Q387" s="49"/>
      <c r="R387" s="49"/>
      <c r="S387" s="65">
        <f t="shared" si="145"/>
        <v>0</v>
      </c>
    </row>
    <row r="388" spans="1:19">
      <c r="A388" s="176"/>
      <c r="B388" s="35">
        <v>426400</v>
      </c>
      <c r="C388" s="13" t="s">
        <v>333</v>
      </c>
      <c r="D388" s="83">
        <f>SUM(D389,D393)</f>
        <v>0</v>
      </c>
      <c r="E388" s="67">
        <f t="shared" ref="E388:O388" si="157">SUM(E389,E393)</f>
        <v>0</v>
      </c>
      <c r="F388" s="14">
        <f t="shared" si="157"/>
        <v>0</v>
      </c>
      <c r="G388" s="14">
        <f t="shared" si="157"/>
        <v>0</v>
      </c>
      <c r="H388" s="14">
        <f t="shared" si="157"/>
        <v>0</v>
      </c>
      <c r="I388" s="14">
        <f t="shared" si="157"/>
        <v>0</v>
      </c>
      <c r="J388" s="14">
        <f t="shared" si="157"/>
        <v>0</v>
      </c>
      <c r="K388" s="14">
        <f t="shared" si="157"/>
        <v>0</v>
      </c>
      <c r="L388" s="14">
        <f t="shared" si="157"/>
        <v>0</v>
      </c>
      <c r="M388" s="14">
        <f t="shared" si="157"/>
        <v>0</v>
      </c>
      <c r="N388" s="14">
        <f t="shared" si="157"/>
        <v>0</v>
      </c>
      <c r="O388" s="47">
        <f t="shared" si="157"/>
        <v>0</v>
      </c>
      <c r="P388" s="65">
        <f t="shared" si="144"/>
        <v>0</v>
      </c>
      <c r="Q388" s="47">
        <f>SUM(Q389,Q393)</f>
        <v>0</v>
      </c>
      <c r="R388" s="47">
        <f>SUM(R389,R393)</f>
        <v>0</v>
      </c>
      <c r="S388" s="65">
        <f t="shared" si="145"/>
        <v>0</v>
      </c>
    </row>
    <row r="389" spans="1:19">
      <c r="A389" s="177"/>
      <c r="B389" s="16">
        <v>426410</v>
      </c>
      <c r="C389" s="17" t="s">
        <v>334</v>
      </c>
      <c r="D389" s="84">
        <f>SUM(D390:D392)</f>
        <v>0</v>
      </c>
      <c r="E389" s="68">
        <f t="shared" ref="E389:O389" si="158">SUM(E390:E392)</f>
        <v>0</v>
      </c>
      <c r="F389" s="18">
        <f t="shared" si="158"/>
        <v>0</v>
      </c>
      <c r="G389" s="18">
        <f t="shared" si="158"/>
        <v>0</v>
      </c>
      <c r="H389" s="18">
        <f t="shared" si="158"/>
        <v>0</v>
      </c>
      <c r="I389" s="18">
        <f t="shared" si="158"/>
        <v>0</v>
      </c>
      <c r="J389" s="18">
        <f t="shared" si="158"/>
        <v>0</v>
      </c>
      <c r="K389" s="18">
        <f t="shared" si="158"/>
        <v>0</v>
      </c>
      <c r="L389" s="18">
        <f t="shared" si="158"/>
        <v>0</v>
      </c>
      <c r="M389" s="18">
        <f t="shared" si="158"/>
        <v>0</v>
      </c>
      <c r="N389" s="18">
        <f t="shared" si="158"/>
        <v>0</v>
      </c>
      <c r="O389" s="48">
        <f t="shared" si="158"/>
        <v>0</v>
      </c>
      <c r="P389" s="65">
        <f t="shared" si="144"/>
        <v>0</v>
      </c>
      <c r="Q389" s="48">
        <f>SUM(Q390:Q392)</f>
        <v>0</v>
      </c>
      <c r="R389" s="48">
        <f>SUM(R390:R392)</f>
        <v>0</v>
      </c>
      <c r="S389" s="65">
        <f t="shared" si="145"/>
        <v>0</v>
      </c>
    </row>
    <row r="390" spans="1:19">
      <c r="A390" s="177"/>
      <c r="B390" s="16">
        <v>426411</v>
      </c>
      <c r="C390" s="17" t="s">
        <v>335</v>
      </c>
      <c r="D390" s="85"/>
      <c r="E390" s="69"/>
      <c r="F390" s="19"/>
      <c r="G390" s="19"/>
      <c r="H390" s="19"/>
      <c r="I390" s="19"/>
      <c r="J390" s="19"/>
      <c r="K390" s="19"/>
      <c r="L390" s="19"/>
      <c r="M390" s="19"/>
      <c r="N390" s="19"/>
      <c r="O390" s="49"/>
      <c r="P390" s="65">
        <f t="shared" si="144"/>
        <v>0</v>
      </c>
      <c r="Q390" s="49"/>
      <c r="R390" s="49"/>
      <c r="S390" s="65">
        <f t="shared" si="145"/>
        <v>0</v>
      </c>
    </row>
    <row r="391" spans="1:19">
      <c r="A391" s="177"/>
      <c r="B391" s="16">
        <v>426412</v>
      </c>
      <c r="C391" s="17" t="s">
        <v>336</v>
      </c>
      <c r="D391" s="85"/>
      <c r="E391" s="69"/>
      <c r="F391" s="19"/>
      <c r="G391" s="19"/>
      <c r="H391" s="19"/>
      <c r="I391" s="19"/>
      <c r="J391" s="19"/>
      <c r="K391" s="19"/>
      <c r="L391" s="19"/>
      <c r="M391" s="19"/>
      <c r="N391" s="19"/>
      <c r="O391" s="49"/>
      <c r="P391" s="65">
        <f t="shared" si="144"/>
        <v>0</v>
      </c>
      <c r="Q391" s="49"/>
      <c r="R391" s="49"/>
      <c r="S391" s="65">
        <f t="shared" si="145"/>
        <v>0</v>
      </c>
    </row>
    <row r="392" spans="1:19">
      <c r="A392" s="177"/>
      <c r="B392" s="16">
        <v>426413</v>
      </c>
      <c r="C392" s="17" t="s">
        <v>337</v>
      </c>
      <c r="D392" s="85"/>
      <c r="E392" s="69"/>
      <c r="F392" s="19"/>
      <c r="G392" s="19"/>
      <c r="H392" s="19"/>
      <c r="I392" s="19"/>
      <c r="J392" s="19"/>
      <c r="K392" s="19"/>
      <c r="L392" s="19"/>
      <c r="M392" s="19"/>
      <c r="N392" s="19"/>
      <c r="O392" s="49"/>
      <c r="P392" s="65">
        <f t="shared" si="144"/>
        <v>0</v>
      </c>
      <c r="Q392" s="49"/>
      <c r="R392" s="49"/>
      <c r="S392" s="65">
        <f t="shared" si="145"/>
        <v>0</v>
      </c>
    </row>
    <row r="393" spans="1:19" ht="25.5">
      <c r="A393" s="177"/>
      <c r="B393" s="16">
        <v>426490</v>
      </c>
      <c r="C393" s="17" t="s">
        <v>338</v>
      </c>
      <c r="D393" s="84">
        <f>SUM(D394)</f>
        <v>0</v>
      </c>
      <c r="E393" s="68">
        <f t="shared" ref="E393:O393" si="159">SUM(E394)</f>
        <v>0</v>
      </c>
      <c r="F393" s="18">
        <f t="shared" si="159"/>
        <v>0</v>
      </c>
      <c r="G393" s="18">
        <f t="shared" si="159"/>
        <v>0</v>
      </c>
      <c r="H393" s="18">
        <f t="shared" si="159"/>
        <v>0</v>
      </c>
      <c r="I393" s="18">
        <f t="shared" si="159"/>
        <v>0</v>
      </c>
      <c r="J393" s="18">
        <f t="shared" si="159"/>
        <v>0</v>
      </c>
      <c r="K393" s="18">
        <f t="shared" si="159"/>
        <v>0</v>
      </c>
      <c r="L393" s="18">
        <f t="shared" si="159"/>
        <v>0</v>
      </c>
      <c r="M393" s="18">
        <f t="shared" si="159"/>
        <v>0</v>
      </c>
      <c r="N393" s="18">
        <f t="shared" si="159"/>
        <v>0</v>
      </c>
      <c r="O393" s="48">
        <f t="shared" si="159"/>
        <v>0</v>
      </c>
      <c r="P393" s="65">
        <f t="shared" si="144"/>
        <v>0</v>
      </c>
      <c r="Q393" s="48">
        <f>SUM(Q394)</f>
        <v>0</v>
      </c>
      <c r="R393" s="48">
        <f>SUM(R394)</f>
        <v>0</v>
      </c>
      <c r="S393" s="65">
        <f t="shared" si="145"/>
        <v>0</v>
      </c>
    </row>
    <row r="394" spans="1:19" ht="38.25">
      <c r="A394" s="177"/>
      <c r="B394" s="16">
        <v>426491</v>
      </c>
      <c r="C394" s="17" t="s">
        <v>339</v>
      </c>
      <c r="D394" s="85"/>
      <c r="E394" s="69"/>
      <c r="F394" s="19"/>
      <c r="G394" s="19"/>
      <c r="H394" s="19"/>
      <c r="I394" s="19"/>
      <c r="J394" s="19"/>
      <c r="K394" s="19"/>
      <c r="L394" s="19"/>
      <c r="M394" s="19"/>
      <c r="N394" s="19"/>
      <c r="O394" s="49"/>
      <c r="P394" s="65">
        <f t="shared" si="144"/>
        <v>0</v>
      </c>
      <c r="Q394" s="49"/>
      <c r="R394" s="49"/>
      <c r="S394" s="65">
        <f t="shared" si="145"/>
        <v>0</v>
      </c>
    </row>
    <row r="395" spans="1:19" ht="25.5">
      <c r="A395" s="176"/>
      <c r="B395" s="35">
        <v>426600</v>
      </c>
      <c r="C395" s="13" t="s">
        <v>340</v>
      </c>
      <c r="D395" s="83">
        <f>SUM(D396,D398,D400)</f>
        <v>0</v>
      </c>
      <c r="E395" s="67">
        <f t="shared" ref="E395:O395" si="160">SUM(E396,E398,E400)</f>
        <v>0</v>
      </c>
      <c r="F395" s="14">
        <f t="shared" si="160"/>
        <v>0</v>
      </c>
      <c r="G395" s="14">
        <f t="shared" si="160"/>
        <v>0</v>
      </c>
      <c r="H395" s="14">
        <f t="shared" si="160"/>
        <v>0</v>
      </c>
      <c r="I395" s="14">
        <f t="shared" si="160"/>
        <v>0</v>
      </c>
      <c r="J395" s="14">
        <f t="shared" si="160"/>
        <v>0</v>
      </c>
      <c r="K395" s="14">
        <f t="shared" si="160"/>
        <v>0</v>
      </c>
      <c r="L395" s="14">
        <f t="shared" si="160"/>
        <v>0</v>
      </c>
      <c r="M395" s="14">
        <f t="shared" si="160"/>
        <v>0</v>
      </c>
      <c r="N395" s="14">
        <f t="shared" si="160"/>
        <v>0</v>
      </c>
      <c r="O395" s="47">
        <f t="shared" si="160"/>
        <v>0</v>
      </c>
      <c r="P395" s="65">
        <f t="shared" si="144"/>
        <v>0</v>
      </c>
      <c r="Q395" s="47">
        <f>SUM(Q396,Q398,Q400)</f>
        <v>0</v>
      </c>
      <c r="R395" s="47">
        <f>SUM(R396,R398,R400)</f>
        <v>0</v>
      </c>
      <c r="S395" s="65">
        <f t="shared" si="145"/>
        <v>0</v>
      </c>
    </row>
    <row r="396" spans="1:19">
      <c r="A396" s="177"/>
      <c r="B396" s="16">
        <v>426610</v>
      </c>
      <c r="C396" s="17" t="s">
        <v>331</v>
      </c>
      <c r="D396" s="84">
        <f>SUM(D397)</f>
        <v>0</v>
      </c>
      <c r="E396" s="68">
        <f t="shared" ref="E396:O396" si="161">SUM(E397)</f>
        <v>0</v>
      </c>
      <c r="F396" s="18">
        <f t="shared" si="161"/>
        <v>0</v>
      </c>
      <c r="G396" s="18">
        <f t="shared" si="161"/>
        <v>0</v>
      </c>
      <c r="H396" s="18">
        <f t="shared" si="161"/>
        <v>0</v>
      </c>
      <c r="I396" s="18">
        <f t="shared" si="161"/>
        <v>0</v>
      </c>
      <c r="J396" s="18">
        <f t="shared" si="161"/>
        <v>0</v>
      </c>
      <c r="K396" s="18">
        <f t="shared" si="161"/>
        <v>0</v>
      </c>
      <c r="L396" s="18">
        <f t="shared" si="161"/>
        <v>0</v>
      </c>
      <c r="M396" s="18">
        <f t="shared" si="161"/>
        <v>0</v>
      </c>
      <c r="N396" s="18">
        <f t="shared" si="161"/>
        <v>0</v>
      </c>
      <c r="O396" s="48">
        <f t="shared" si="161"/>
        <v>0</v>
      </c>
      <c r="P396" s="65">
        <f t="shared" si="144"/>
        <v>0</v>
      </c>
      <c r="Q396" s="48">
        <f>SUM(Q397)</f>
        <v>0</v>
      </c>
      <c r="R396" s="48">
        <f>SUM(R397)</f>
        <v>0</v>
      </c>
      <c r="S396" s="65">
        <f t="shared" si="145"/>
        <v>0</v>
      </c>
    </row>
    <row r="397" spans="1:19" ht="102">
      <c r="A397" s="177"/>
      <c r="B397" s="16">
        <v>426611</v>
      </c>
      <c r="C397" s="17" t="s">
        <v>341</v>
      </c>
      <c r="D397" s="85"/>
      <c r="E397" s="69"/>
      <c r="F397" s="19"/>
      <c r="G397" s="19"/>
      <c r="H397" s="19"/>
      <c r="I397" s="19"/>
      <c r="J397" s="19"/>
      <c r="K397" s="19"/>
      <c r="L397" s="19"/>
      <c r="M397" s="19"/>
      <c r="N397" s="19"/>
      <c r="O397" s="49"/>
      <c r="P397" s="65">
        <f t="shared" si="144"/>
        <v>0</v>
      </c>
      <c r="Q397" s="49"/>
      <c r="R397" s="49"/>
      <c r="S397" s="65">
        <f t="shared" si="145"/>
        <v>0</v>
      </c>
    </row>
    <row r="398" spans="1:19">
      <c r="A398" s="177"/>
      <c r="B398" s="16">
        <v>426620</v>
      </c>
      <c r="C398" s="17" t="s">
        <v>342</v>
      </c>
      <c r="D398" s="84">
        <f>SUM(D399)</f>
        <v>0</v>
      </c>
      <c r="E398" s="68">
        <f t="shared" ref="E398:O398" si="162">SUM(E399)</f>
        <v>0</v>
      </c>
      <c r="F398" s="18">
        <f t="shared" si="162"/>
        <v>0</v>
      </c>
      <c r="G398" s="18">
        <f t="shared" si="162"/>
        <v>0</v>
      </c>
      <c r="H398" s="18">
        <f t="shared" si="162"/>
        <v>0</v>
      </c>
      <c r="I398" s="18">
        <f t="shared" si="162"/>
        <v>0</v>
      </c>
      <c r="J398" s="18">
        <f t="shared" si="162"/>
        <v>0</v>
      </c>
      <c r="K398" s="18">
        <f t="shared" si="162"/>
        <v>0</v>
      </c>
      <c r="L398" s="18">
        <f t="shared" si="162"/>
        <v>0</v>
      </c>
      <c r="M398" s="18">
        <f t="shared" si="162"/>
        <v>0</v>
      </c>
      <c r="N398" s="18">
        <f t="shared" si="162"/>
        <v>0</v>
      </c>
      <c r="O398" s="48">
        <f t="shared" si="162"/>
        <v>0</v>
      </c>
      <c r="P398" s="65">
        <f t="shared" si="144"/>
        <v>0</v>
      </c>
      <c r="Q398" s="48">
        <f>SUM(Q399)</f>
        <v>0</v>
      </c>
      <c r="R398" s="48">
        <f>SUM(R399)</f>
        <v>0</v>
      </c>
      <c r="S398" s="65">
        <f t="shared" si="145"/>
        <v>0</v>
      </c>
    </row>
    <row r="399" spans="1:19" s="120" customFormat="1">
      <c r="A399" s="177"/>
      <c r="B399" s="16">
        <v>426621</v>
      </c>
      <c r="C399" s="17" t="s">
        <v>343</v>
      </c>
      <c r="D399" s="85"/>
      <c r="E399" s="69"/>
      <c r="F399" s="19"/>
      <c r="G399" s="19"/>
      <c r="H399" s="19"/>
      <c r="I399" s="19"/>
      <c r="J399" s="19"/>
      <c r="K399" s="19"/>
      <c r="L399" s="19"/>
      <c r="M399" s="19"/>
      <c r="N399" s="19"/>
      <c r="O399" s="49"/>
      <c r="P399" s="65">
        <f t="shared" si="144"/>
        <v>0</v>
      </c>
      <c r="Q399" s="49"/>
      <c r="R399" s="49"/>
      <c r="S399" s="65">
        <f t="shared" si="145"/>
        <v>0</v>
      </c>
    </row>
    <row r="400" spans="1:19">
      <c r="A400" s="177"/>
      <c r="B400" s="16">
        <v>426630</v>
      </c>
      <c r="C400" s="17" t="s">
        <v>344</v>
      </c>
      <c r="D400" s="84">
        <f>SUM(D401)</f>
        <v>0</v>
      </c>
      <c r="E400" s="68">
        <f t="shared" ref="E400:O400" si="163">SUM(E401)</f>
        <v>0</v>
      </c>
      <c r="F400" s="18">
        <f t="shared" si="163"/>
        <v>0</v>
      </c>
      <c r="G400" s="18">
        <f t="shared" si="163"/>
        <v>0</v>
      </c>
      <c r="H400" s="18">
        <f t="shared" si="163"/>
        <v>0</v>
      </c>
      <c r="I400" s="18">
        <f t="shared" si="163"/>
        <v>0</v>
      </c>
      <c r="J400" s="18">
        <f t="shared" si="163"/>
        <v>0</v>
      </c>
      <c r="K400" s="18">
        <f t="shared" si="163"/>
        <v>0</v>
      </c>
      <c r="L400" s="18">
        <f t="shared" si="163"/>
        <v>0</v>
      </c>
      <c r="M400" s="18">
        <f t="shared" si="163"/>
        <v>0</v>
      </c>
      <c r="N400" s="18">
        <f t="shared" si="163"/>
        <v>0</v>
      </c>
      <c r="O400" s="48">
        <f t="shared" si="163"/>
        <v>0</v>
      </c>
      <c r="P400" s="65">
        <f t="shared" si="144"/>
        <v>0</v>
      </c>
      <c r="Q400" s="48">
        <f>SUM(Q401)</f>
        <v>0</v>
      </c>
      <c r="R400" s="48">
        <f>SUM(R401)</f>
        <v>0</v>
      </c>
      <c r="S400" s="65">
        <f t="shared" si="145"/>
        <v>0</v>
      </c>
    </row>
    <row r="401" spans="1:19" ht="25.5">
      <c r="A401" s="177"/>
      <c r="B401" s="16">
        <v>426631</v>
      </c>
      <c r="C401" s="17" t="s">
        <v>345</v>
      </c>
      <c r="D401" s="85"/>
      <c r="E401" s="69"/>
      <c r="F401" s="19"/>
      <c r="G401" s="19"/>
      <c r="H401" s="19"/>
      <c r="I401" s="19"/>
      <c r="J401" s="19"/>
      <c r="K401" s="19"/>
      <c r="L401" s="19"/>
      <c r="M401" s="19"/>
      <c r="N401" s="19"/>
      <c r="O401" s="49"/>
      <c r="P401" s="65">
        <f t="shared" si="144"/>
        <v>0</v>
      </c>
      <c r="Q401" s="49"/>
      <c r="R401" s="49"/>
      <c r="S401" s="65">
        <f t="shared" si="145"/>
        <v>0</v>
      </c>
    </row>
    <row r="402" spans="1:19" ht="25.5">
      <c r="A402" s="178"/>
      <c r="B402" s="116">
        <v>426700</v>
      </c>
      <c r="C402" s="117" t="s">
        <v>570</v>
      </c>
      <c r="D402" s="118">
        <f>SUM(D403)</f>
        <v>0</v>
      </c>
      <c r="E402" s="121">
        <f t="shared" ref="E402:O403" si="164">SUM(E403)</f>
        <v>0</v>
      </c>
      <c r="F402" s="119">
        <f t="shared" si="164"/>
        <v>0</v>
      </c>
      <c r="G402" s="119">
        <f t="shared" si="164"/>
        <v>0</v>
      </c>
      <c r="H402" s="119">
        <f t="shared" si="164"/>
        <v>0</v>
      </c>
      <c r="I402" s="119">
        <f t="shared" si="164"/>
        <v>0</v>
      </c>
      <c r="J402" s="119">
        <f t="shared" si="164"/>
        <v>0</v>
      </c>
      <c r="K402" s="119">
        <f t="shared" si="164"/>
        <v>0</v>
      </c>
      <c r="L402" s="119">
        <f t="shared" si="164"/>
        <v>0</v>
      </c>
      <c r="M402" s="119">
        <f t="shared" si="164"/>
        <v>0</v>
      </c>
      <c r="N402" s="119">
        <f t="shared" si="164"/>
        <v>0</v>
      </c>
      <c r="O402" s="122">
        <f t="shared" si="164"/>
        <v>0</v>
      </c>
      <c r="P402" s="65">
        <f t="shared" si="144"/>
        <v>0</v>
      </c>
      <c r="Q402" s="119">
        <f>SUM(Q403)</f>
        <v>0</v>
      </c>
      <c r="R402" s="119">
        <f>SUM(R403)</f>
        <v>0</v>
      </c>
      <c r="S402" s="65">
        <f t="shared" si="145"/>
        <v>0</v>
      </c>
    </row>
    <row r="403" spans="1:19" ht="25.5">
      <c r="A403" s="177"/>
      <c r="B403" s="16">
        <v>426790</v>
      </c>
      <c r="C403" s="17" t="s">
        <v>571</v>
      </c>
      <c r="D403" s="86">
        <f>SUM(D404)</f>
        <v>0</v>
      </c>
      <c r="E403" s="105">
        <f t="shared" si="164"/>
        <v>0</v>
      </c>
      <c r="F403" s="20">
        <f t="shared" si="164"/>
        <v>0</v>
      </c>
      <c r="G403" s="20">
        <f t="shared" si="164"/>
        <v>0</v>
      </c>
      <c r="H403" s="20">
        <f t="shared" si="164"/>
        <v>0</v>
      </c>
      <c r="I403" s="20">
        <f t="shared" si="164"/>
        <v>0</v>
      </c>
      <c r="J403" s="20">
        <f t="shared" si="164"/>
        <v>0</v>
      </c>
      <c r="K403" s="20">
        <f t="shared" si="164"/>
        <v>0</v>
      </c>
      <c r="L403" s="20">
        <f t="shared" si="164"/>
        <v>0</v>
      </c>
      <c r="M403" s="20">
        <f t="shared" si="164"/>
        <v>0</v>
      </c>
      <c r="N403" s="20">
        <f t="shared" si="164"/>
        <v>0</v>
      </c>
      <c r="O403" s="106">
        <f t="shared" si="164"/>
        <v>0</v>
      </c>
      <c r="P403" s="65">
        <f t="shared" si="144"/>
        <v>0</v>
      </c>
      <c r="Q403" s="20">
        <f>SUM(Q404)</f>
        <v>0</v>
      </c>
      <c r="R403" s="20">
        <f>SUM(R404)</f>
        <v>0</v>
      </c>
      <c r="S403" s="65">
        <f t="shared" si="145"/>
        <v>0</v>
      </c>
    </row>
    <row r="404" spans="1:19" ht="25.5">
      <c r="A404" s="177"/>
      <c r="B404" s="16">
        <v>426791</v>
      </c>
      <c r="C404" s="17" t="s">
        <v>571</v>
      </c>
      <c r="D404" s="85"/>
      <c r="E404" s="69"/>
      <c r="F404" s="19"/>
      <c r="G404" s="19"/>
      <c r="H404" s="19"/>
      <c r="I404" s="19"/>
      <c r="J404" s="19"/>
      <c r="K404" s="19"/>
      <c r="L404" s="19"/>
      <c r="M404" s="19"/>
      <c r="N404" s="19"/>
      <c r="O404" s="49"/>
      <c r="P404" s="65">
        <f t="shared" si="144"/>
        <v>0</v>
      </c>
      <c r="Q404" s="49"/>
      <c r="R404" s="49"/>
      <c r="S404" s="65">
        <f t="shared" si="145"/>
        <v>0</v>
      </c>
    </row>
    <row r="405" spans="1:19" ht="25.5">
      <c r="A405" s="176"/>
      <c r="B405" s="35">
        <v>426800</v>
      </c>
      <c r="C405" s="13" t="s">
        <v>346</v>
      </c>
      <c r="D405" s="83">
        <f>SUM(D406,D410)</f>
        <v>0</v>
      </c>
      <c r="E405" s="67">
        <f t="shared" ref="E405:O405" si="165">SUM(E406,E410)</f>
        <v>0</v>
      </c>
      <c r="F405" s="14">
        <f t="shared" si="165"/>
        <v>0</v>
      </c>
      <c r="G405" s="14">
        <f t="shared" si="165"/>
        <v>0</v>
      </c>
      <c r="H405" s="14">
        <f t="shared" si="165"/>
        <v>0</v>
      </c>
      <c r="I405" s="14">
        <f t="shared" si="165"/>
        <v>0</v>
      </c>
      <c r="J405" s="14">
        <f t="shared" si="165"/>
        <v>0</v>
      </c>
      <c r="K405" s="14">
        <f t="shared" si="165"/>
        <v>0</v>
      </c>
      <c r="L405" s="14">
        <f t="shared" si="165"/>
        <v>0</v>
      </c>
      <c r="M405" s="14">
        <f t="shared" si="165"/>
        <v>0</v>
      </c>
      <c r="N405" s="14">
        <f t="shared" si="165"/>
        <v>0</v>
      </c>
      <c r="O405" s="47">
        <f t="shared" si="165"/>
        <v>0</v>
      </c>
      <c r="P405" s="65">
        <f t="shared" si="144"/>
        <v>0</v>
      </c>
      <c r="Q405" s="47">
        <f>SUM(Q406,Q410)</f>
        <v>0</v>
      </c>
      <c r="R405" s="47">
        <f>SUM(R406,R410)</f>
        <v>0</v>
      </c>
      <c r="S405" s="65">
        <f t="shared" si="145"/>
        <v>0</v>
      </c>
    </row>
    <row r="406" spans="1:19">
      <c r="A406" s="177"/>
      <c r="B406" s="16">
        <v>426810</v>
      </c>
      <c r="C406" s="17" t="s">
        <v>347</v>
      </c>
      <c r="D406" s="84">
        <f>SUM(D407:D408,D409)</f>
        <v>0</v>
      </c>
      <c r="E406" s="68">
        <f t="shared" ref="E406:O406" si="166">SUM(E407:E408,E409)</f>
        <v>0</v>
      </c>
      <c r="F406" s="18">
        <f t="shared" si="166"/>
        <v>0</v>
      </c>
      <c r="G406" s="18">
        <f t="shared" si="166"/>
        <v>0</v>
      </c>
      <c r="H406" s="18">
        <f t="shared" si="166"/>
        <v>0</v>
      </c>
      <c r="I406" s="18">
        <f t="shared" si="166"/>
        <v>0</v>
      </c>
      <c r="J406" s="18">
        <f t="shared" si="166"/>
        <v>0</v>
      </c>
      <c r="K406" s="18">
        <f t="shared" si="166"/>
        <v>0</v>
      </c>
      <c r="L406" s="18">
        <f t="shared" si="166"/>
        <v>0</v>
      </c>
      <c r="M406" s="18">
        <f t="shared" si="166"/>
        <v>0</v>
      </c>
      <c r="N406" s="18">
        <f t="shared" si="166"/>
        <v>0</v>
      </c>
      <c r="O406" s="48">
        <f t="shared" si="166"/>
        <v>0</v>
      </c>
      <c r="P406" s="65">
        <f t="shared" si="144"/>
        <v>0</v>
      </c>
      <c r="Q406" s="48">
        <f>SUM(Q407:Q408,Q409)</f>
        <v>0</v>
      </c>
      <c r="R406" s="48">
        <f>SUM(R407:R408,R409)</f>
        <v>0</v>
      </c>
      <c r="S406" s="65">
        <f t="shared" si="145"/>
        <v>0</v>
      </c>
    </row>
    <row r="407" spans="1:19" ht="38.25">
      <c r="A407" s="177"/>
      <c r="B407" s="16">
        <v>426811</v>
      </c>
      <c r="C407" s="17" t="s">
        <v>348</v>
      </c>
      <c r="D407" s="85"/>
      <c r="E407" s="69"/>
      <c r="F407" s="19"/>
      <c r="G407" s="19"/>
      <c r="H407" s="19"/>
      <c r="I407" s="19"/>
      <c r="J407" s="19"/>
      <c r="K407" s="19"/>
      <c r="L407" s="19"/>
      <c r="M407" s="19"/>
      <c r="N407" s="19"/>
      <c r="O407" s="49"/>
      <c r="P407" s="65">
        <f t="shared" si="144"/>
        <v>0</v>
      </c>
      <c r="Q407" s="49"/>
      <c r="R407" s="49"/>
      <c r="S407" s="65">
        <f t="shared" si="145"/>
        <v>0</v>
      </c>
    </row>
    <row r="408" spans="1:19" ht="38.25">
      <c r="A408" s="177"/>
      <c r="B408" s="16">
        <v>426812</v>
      </c>
      <c r="C408" s="17" t="s">
        <v>349</v>
      </c>
      <c r="D408" s="85"/>
      <c r="E408" s="69"/>
      <c r="F408" s="19"/>
      <c r="G408" s="19"/>
      <c r="H408" s="19"/>
      <c r="I408" s="19"/>
      <c r="J408" s="19"/>
      <c r="K408" s="19"/>
      <c r="L408" s="19"/>
      <c r="M408" s="19"/>
      <c r="N408" s="19"/>
      <c r="O408" s="49"/>
      <c r="P408" s="65">
        <f t="shared" si="144"/>
        <v>0</v>
      </c>
      <c r="Q408" s="49"/>
      <c r="R408" s="49"/>
      <c r="S408" s="65">
        <f t="shared" si="145"/>
        <v>0</v>
      </c>
    </row>
    <row r="409" spans="1:19" ht="51">
      <c r="A409" s="177"/>
      <c r="B409" s="16">
        <v>426819</v>
      </c>
      <c r="C409" s="17" t="s">
        <v>350</v>
      </c>
      <c r="D409" s="85"/>
      <c r="E409" s="69"/>
      <c r="F409" s="19"/>
      <c r="G409" s="19"/>
      <c r="H409" s="19"/>
      <c r="I409" s="19"/>
      <c r="J409" s="19"/>
      <c r="K409" s="19"/>
      <c r="L409" s="19"/>
      <c r="M409" s="19"/>
      <c r="N409" s="19"/>
      <c r="O409" s="49"/>
      <c r="P409" s="65">
        <f t="shared" si="144"/>
        <v>0</v>
      </c>
      <c r="Q409" s="49"/>
      <c r="R409" s="49"/>
      <c r="S409" s="65">
        <f t="shared" si="145"/>
        <v>0</v>
      </c>
    </row>
    <row r="410" spans="1:19">
      <c r="A410" s="177"/>
      <c r="B410" s="16">
        <v>426820</v>
      </c>
      <c r="C410" s="17" t="s">
        <v>351</v>
      </c>
      <c r="D410" s="84">
        <f>SUM(D411:D414)</f>
        <v>0</v>
      </c>
      <c r="E410" s="68">
        <f t="shared" ref="E410:O410" si="167">SUM(E411:E414)</f>
        <v>0</v>
      </c>
      <c r="F410" s="18">
        <f t="shared" si="167"/>
        <v>0</v>
      </c>
      <c r="G410" s="18">
        <f t="shared" si="167"/>
        <v>0</v>
      </c>
      <c r="H410" s="18">
        <f t="shared" si="167"/>
        <v>0</v>
      </c>
      <c r="I410" s="18">
        <f t="shared" si="167"/>
        <v>0</v>
      </c>
      <c r="J410" s="18">
        <f t="shared" si="167"/>
        <v>0</v>
      </c>
      <c r="K410" s="18">
        <f t="shared" si="167"/>
        <v>0</v>
      </c>
      <c r="L410" s="18">
        <f t="shared" si="167"/>
        <v>0</v>
      </c>
      <c r="M410" s="18">
        <f t="shared" si="167"/>
        <v>0</v>
      </c>
      <c r="N410" s="18">
        <f t="shared" si="167"/>
        <v>0</v>
      </c>
      <c r="O410" s="48">
        <f t="shared" si="167"/>
        <v>0</v>
      </c>
      <c r="P410" s="65">
        <f t="shared" si="144"/>
        <v>0</v>
      </c>
      <c r="Q410" s="48">
        <f>SUM(Q411:Q414)</f>
        <v>0</v>
      </c>
      <c r="R410" s="48">
        <f>SUM(R411:R414)</f>
        <v>0</v>
      </c>
      <c r="S410" s="65">
        <f t="shared" si="145"/>
        <v>0</v>
      </c>
    </row>
    <row r="411" spans="1:19">
      <c r="A411" s="177"/>
      <c r="B411" s="16">
        <v>426821</v>
      </c>
      <c r="C411" s="17" t="s">
        <v>352</v>
      </c>
      <c r="D411" s="85"/>
      <c r="E411" s="69"/>
      <c r="F411" s="19"/>
      <c r="G411" s="19"/>
      <c r="H411" s="19"/>
      <c r="I411" s="19"/>
      <c r="J411" s="19"/>
      <c r="K411" s="19"/>
      <c r="L411" s="19"/>
      <c r="M411" s="19"/>
      <c r="N411" s="19"/>
      <c r="O411" s="49"/>
      <c r="P411" s="65">
        <f t="shared" si="144"/>
        <v>0</v>
      </c>
      <c r="Q411" s="49"/>
      <c r="R411" s="49"/>
      <c r="S411" s="65">
        <f t="shared" si="145"/>
        <v>0</v>
      </c>
    </row>
    <row r="412" spans="1:19">
      <c r="A412" s="177"/>
      <c r="B412" s="16">
        <v>426822</v>
      </c>
      <c r="C412" s="17" t="s">
        <v>353</v>
      </c>
      <c r="D412" s="85"/>
      <c r="E412" s="69"/>
      <c r="F412" s="19"/>
      <c r="G412" s="19"/>
      <c r="H412" s="19"/>
      <c r="I412" s="19"/>
      <c r="J412" s="19"/>
      <c r="K412" s="19"/>
      <c r="L412" s="19"/>
      <c r="M412" s="19"/>
      <c r="N412" s="19"/>
      <c r="O412" s="49"/>
      <c r="P412" s="65">
        <f t="shared" si="144"/>
        <v>0</v>
      </c>
      <c r="Q412" s="49"/>
      <c r="R412" s="49"/>
      <c r="S412" s="65">
        <f t="shared" si="145"/>
        <v>0</v>
      </c>
    </row>
    <row r="413" spans="1:19" ht="63.75">
      <c r="A413" s="177"/>
      <c r="B413" s="16">
        <v>426823</v>
      </c>
      <c r="C413" s="17" t="s">
        <v>354</v>
      </c>
      <c r="D413" s="85"/>
      <c r="E413" s="69"/>
      <c r="F413" s="19"/>
      <c r="G413" s="19"/>
      <c r="H413" s="19"/>
      <c r="I413" s="19"/>
      <c r="J413" s="19"/>
      <c r="K413" s="19"/>
      <c r="L413" s="19"/>
      <c r="M413" s="19"/>
      <c r="N413" s="19"/>
      <c r="O413" s="49"/>
      <c r="P413" s="65">
        <f t="shared" si="144"/>
        <v>0</v>
      </c>
      <c r="Q413" s="49"/>
      <c r="R413" s="49"/>
      <c r="S413" s="65">
        <f t="shared" si="145"/>
        <v>0</v>
      </c>
    </row>
    <row r="414" spans="1:19" ht="25.5">
      <c r="A414" s="177"/>
      <c r="B414" s="16">
        <v>426829</v>
      </c>
      <c r="C414" s="17" t="s">
        <v>355</v>
      </c>
      <c r="D414" s="85"/>
      <c r="E414" s="69"/>
      <c r="F414" s="19"/>
      <c r="G414" s="19"/>
      <c r="H414" s="19"/>
      <c r="I414" s="19"/>
      <c r="J414" s="19"/>
      <c r="K414" s="19"/>
      <c r="L414" s="19"/>
      <c r="M414" s="19"/>
      <c r="N414" s="19"/>
      <c r="O414" s="49"/>
      <c r="P414" s="65">
        <f t="shared" si="144"/>
        <v>0</v>
      </c>
      <c r="Q414" s="49"/>
      <c r="R414" s="49"/>
      <c r="S414" s="65">
        <f t="shared" si="145"/>
        <v>0</v>
      </c>
    </row>
    <row r="415" spans="1:19">
      <c r="A415" s="176"/>
      <c r="B415" s="35">
        <v>426900</v>
      </c>
      <c r="C415" s="13" t="s">
        <v>356</v>
      </c>
      <c r="D415" s="83">
        <f>SUM(D416)</f>
        <v>0</v>
      </c>
      <c r="E415" s="67">
        <f t="shared" ref="E415:O415" si="168">SUM(E416)</f>
        <v>0</v>
      </c>
      <c r="F415" s="14">
        <f t="shared" si="168"/>
        <v>0</v>
      </c>
      <c r="G415" s="14">
        <f t="shared" si="168"/>
        <v>0</v>
      </c>
      <c r="H415" s="14">
        <f t="shared" si="168"/>
        <v>0</v>
      </c>
      <c r="I415" s="14">
        <f t="shared" si="168"/>
        <v>0</v>
      </c>
      <c r="J415" s="14">
        <f t="shared" si="168"/>
        <v>0</v>
      </c>
      <c r="K415" s="14">
        <f t="shared" si="168"/>
        <v>0</v>
      </c>
      <c r="L415" s="14">
        <f t="shared" si="168"/>
        <v>0</v>
      </c>
      <c r="M415" s="14">
        <f t="shared" si="168"/>
        <v>0</v>
      </c>
      <c r="N415" s="14">
        <f t="shared" si="168"/>
        <v>0</v>
      </c>
      <c r="O415" s="47">
        <f t="shared" si="168"/>
        <v>0</v>
      </c>
      <c r="P415" s="65">
        <f t="shared" si="144"/>
        <v>0</v>
      </c>
      <c r="Q415" s="47">
        <f>SUM(Q416)</f>
        <v>0</v>
      </c>
      <c r="R415" s="47">
        <f>SUM(R416)</f>
        <v>0</v>
      </c>
      <c r="S415" s="65">
        <f t="shared" si="145"/>
        <v>0</v>
      </c>
    </row>
    <row r="416" spans="1:19">
      <c r="A416" s="177"/>
      <c r="B416" s="16">
        <v>426910</v>
      </c>
      <c r="C416" s="17" t="s">
        <v>356</v>
      </c>
      <c r="D416" s="84">
        <f>SUM(D417:D420)</f>
        <v>0</v>
      </c>
      <c r="E416" s="84">
        <f t="shared" ref="E416:O416" si="169">SUM(E417:E420)</f>
        <v>0</v>
      </c>
      <c r="F416" s="84">
        <f t="shared" si="169"/>
        <v>0</v>
      </c>
      <c r="G416" s="84">
        <f t="shared" si="169"/>
        <v>0</v>
      </c>
      <c r="H416" s="84">
        <f t="shared" si="169"/>
        <v>0</v>
      </c>
      <c r="I416" s="84">
        <f t="shared" si="169"/>
        <v>0</v>
      </c>
      <c r="J416" s="84">
        <f t="shared" si="169"/>
        <v>0</v>
      </c>
      <c r="K416" s="84">
        <f t="shared" si="169"/>
        <v>0</v>
      </c>
      <c r="L416" s="84">
        <f t="shared" si="169"/>
        <v>0</v>
      </c>
      <c r="M416" s="84">
        <f t="shared" si="169"/>
        <v>0</v>
      </c>
      <c r="N416" s="84">
        <f t="shared" si="169"/>
        <v>0</v>
      </c>
      <c r="O416" s="84">
        <f t="shared" si="169"/>
        <v>0</v>
      </c>
      <c r="P416" s="65">
        <f t="shared" si="144"/>
        <v>0</v>
      </c>
      <c r="Q416" s="48"/>
      <c r="R416" s="48"/>
      <c r="S416" s="65">
        <f t="shared" si="145"/>
        <v>0</v>
      </c>
    </row>
    <row r="417" spans="1:19">
      <c r="A417" s="177"/>
      <c r="B417" s="16">
        <v>426911</v>
      </c>
      <c r="C417" s="17" t="s">
        <v>357</v>
      </c>
      <c r="D417" s="85"/>
      <c r="E417" s="69"/>
      <c r="F417" s="19"/>
      <c r="G417" s="19"/>
      <c r="H417" s="19"/>
      <c r="I417" s="19"/>
      <c r="J417" s="19"/>
      <c r="K417" s="19"/>
      <c r="L417" s="19"/>
      <c r="M417" s="19"/>
      <c r="N417" s="19"/>
      <c r="O417" s="49"/>
      <c r="P417" s="65">
        <f t="shared" si="144"/>
        <v>0</v>
      </c>
      <c r="Q417" s="49"/>
      <c r="R417" s="49"/>
      <c r="S417" s="65">
        <f t="shared" si="145"/>
        <v>0</v>
      </c>
    </row>
    <row r="418" spans="1:19">
      <c r="A418" s="177"/>
      <c r="B418" s="16">
        <v>426912</v>
      </c>
      <c r="C418" s="17" t="s">
        <v>358</v>
      </c>
      <c r="D418" s="85"/>
      <c r="E418" s="69"/>
      <c r="F418" s="19"/>
      <c r="G418" s="19"/>
      <c r="H418" s="19"/>
      <c r="I418" s="19"/>
      <c r="J418" s="19"/>
      <c r="K418" s="19"/>
      <c r="L418" s="19"/>
      <c r="M418" s="19"/>
      <c r="N418" s="19"/>
      <c r="O418" s="49"/>
      <c r="P418" s="65">
        <f t="shared" si="144"/>
        <v>0</v>
      </c>
      <c r="Q418" s="49"/>
      <c r="R418" s="49"/>
      <c r="S418" s="65">
        <f t="shared" si="145"/>
        <v>0</v>
      </c>
    </row>
    <row r="419" spans="1:19">
      <c r="A419" s="177"/>
      <c r="B419" s="16">
        <v>426913</v>
      </c>
      <c r="C419" s="17" t="s">
        <v>359</v>
      </c>
      <c r="D419" s="85"/>
      <c r="E419" s="69"/>
      <c r="F419" s="19"/>
      <c r="G419" s="19"/>
      <c r="H419" s="19"/>
      <c r="I419" s="19"/>
      <c r="J419" s="19"/>
      <c r="K419" s="19"/>
      <c r="L419" s="19"/>
      <c r="M419" s="19"/>
      <c r="N419" s="19"/>
      <c r="O419" s="49"/>
      <c r="P419" s="65">
        <f t="shared" si="144"/>
        <v>0</v>
      </c>
      <c r="Q419" s="49"/>
      <c r="R419" s="49"/>
      <c r="S419" s="65">
        <f t="shared" si="145"/>
        <v>0</v>
      </c>
    </row>
    <row r="420" spans="1:19" ht="76.5">
      <c r="A420" s="177"/>
      <c r="B420" s="16">
        <v>426919</v>
      </c>
      <c r="C420" s="17" t="s">
        <v>360</v>
      </c>
      <c r="D420" s="85"/>
      <c r="E420" s="69"/>
      <c r="F420" s="19"/>
      <c r="G420" s="19"/>
      <c r="H420" s="19"/>
      <c r="I420" s="19"/>
      <c r="J420" s="19"/>
      <c r="K420" s="19"/>
      <c r="L420" s="19"/>
      <c r="M420" s="19"/>
      <c r="N420" s="19"/>
      <c r="O420" s="49"/>
      <c r="P420" s="65">
        <f t="shared" si="144"/>
        <v>0</v>
      </c>
      <c r="Q420" s="49"/>
      <c r="R420" s="49"/>
      <c r="S420" s="65">
        <f t="shared" si="145"/>
        <v>0</v>
      </c>
    </row>
    <row r="421" spans="1:19" ht="25.5">
      <c r="A421" s="176"/>
      <c r="B421" s="34">
        <v>431000</v>
      </c>
      <c r="C421" s="21" t="s">
        <v>361</v>
      </c>
      <c r="D421" s="83">
        <f>SUM(D422,D425,D428)</f>
        <v>0</v>
      </c>
      <c r="E421" s="67">
        <f t="shared" ref="E421:O421" si="170">SUM(E422,E425,E428)</f>
        <v>0</v>
      </c>
      <c r="F421" s="14">
        <f t="shared" si="170"/>
        <v>0</v>
      </c>
      <c r="G421" s="14">
        <f t="shared" si="170"/>
        <v>0</v>
      </c>
      <c r="H421" s="14">
        <f t="shared" si="170"/>
        <v>0</v>
      </c>
      <c r="I421" s="14">
        <f t="shared" si="170"/>
        <v>0</v>
      </c>
      <c r="J421" s="14">
        <f t="shared" si="170"/>
        <v>0</v>
      </c>
      <c r="K421" s="14">
        <f t="shared" si="170"/>
        <v>0</v>
      </c>
      <c r="L421" s="14">
        <f t="shared" si="170"/>
        <v>0</v>
      </c>
      <c r="M421" s="14">
        <f t="shared" si="170"/>
        <v>0</v>
      </c>
      <c r="N421" s="14">
        <f t="shared" si="170"/>
        <v>0</v>
      </c>
      <c r="O421" s="47">
        <f t="shared" si="170"/>
        <v>0</v>
      </c>
      <c r="P421" s="65">
        <f t="shared" si="144"/>
        <v>0</v>
      </c>
      <c r="Q421" s="47">
        <f>SUM(Q422,Q425,Q428)</f>
        <v>0</v>
      </c>
      <c r="R421" s="47">
        <f>SUM(R422,R425,R428)</f>
        <v>0</v>
      </c>
      <c r="S421" s="65">
        <f t="shared" si="145"/>
        <v>0</v>
      </c>
    </row>
    <row r="422" spans="1:19" ht="25.5">
      <c r="A422" s="176"/>
      <c r="B422" s="35">
        <v>431100</v>
      </c>
      <c r="C422" s="13" t="s">
        <v>362</v>
      </c>
      <c r="D422" s="83">
        <f>SUM(D423)</f>
        <v>0</v>
      </c>
      <c r="E422" s="67">
        <f t="shared" ref="E422:O423" si="171">SUM(E423)</f>
        <v>0</v>
      </c>
      <c r="F422" s="14">
        <f t="shared" si="171"/>
        <v>0</v>
      </c>
      <c r="G422" s="14">
        <f t="shared" si="171"/>
        <v>0</v>
      </c>
      <c r="H422" s="14">
        <f t="shared" si="171"/>
        <v>0</v>
      </c>
      <c r="I422" s="14">
        <f t="shared" si="171"/>
        <v>0</v>
      </c>
      <c r="J422" s="14">
        <f t="shared" si="171"/>
        <v>0</v>
      </c>
      <c r="K422" s="14">
        <f t="shared" si="171"/>
        <v>0</v>
      </c>
      <c r="L422" s="14">
        <f t="shared" si="171"/>
        <v>0</v>
      </c>
      <c r="M422" s="14">
        <f t="shared" si="171"/>
        <v>0</v>
      </c>
      <c r="N422" s="14">
        <f t="shared" si="171"/>
        <v>0</v>
      </c>
      <c r="O422" s="47">
        <f t="shared" si="171"/>
        <v>0</v>
      </c>
      <c r="P422" s="65">
        <f t="shared" si="144"/>
        <v>0</v>
      </c>
      <c r="Q422" s="47">
        <f>SUM(Q423)</f>
        <v>0</v>
      </c>
      <c r="R422" s="47">
        <f>SUM(R423)</f>
        <v>0</v>
      </c>
      <c r="S422" s="65">
        <f t="shared" si="145"/>
        <v>0</v>
      </c>
    </row>
    <row r="423" spans="1:19" ht="25.5">
      <c r="A423" s="177"/>
      <c r="B423" s="16">
        <v>431110</v>
      </c>
      <c r="C423" s="17" t="s">
        <v>362</v>
      </c>
      <c r="D423" s="84">
        <f>SUM(D424)</f>
        <v>0</v>
      </c>
      <c r="E423" s="68">
        <f t="shared" si="171"/>
        <v>0</v>
      </c>
      <c r="F423" s="18">
        <f t="shared" si="171"/>
        <v>0</v>
      </c>
      <c r="G423" s="18">
        <f t="shared" si="171"/>
        <v>0</v>
      </c>
      <c r="H423" s="18">
        <f t="shared" si="171"/>
        <v>0</v>
      </c>
      <c r="I423" s="18">
        <f t="shared" si="171"/>
        <v>0</v>
      </c>
      <c r="J423" s="18">
        <f t="shared" si="171"/>
        <v>0</v>
      </c>
      <c r="K423" s="18">
        <f t="shared" si="171"/>
        <v>0</v>
      </c>
      <c r="L423" s="18">
        <f t="shared" si="171"/>
        <v>0</v>
      </c>
      <c r="M423" s="18">
        <f t="shared" si="171"/>
        <v>0</v>
      </c>
      <c r="N423" s="18">
        <f t="shared" si="171"/>
        <v>0</v>
      </c>
      <c r="O423" s="48">
        <f t="shared" si="171"/>
        <v>0</v>
      </c>
      <c r="P423" s="65">
        <f t="shared" si="144"/>
        <v>0</v>
      </c>
      <c r="Q423" s="48">
        <f>SUM(Q424)</f>
        <v>0</v>
      </c>
      <c r="R423" s="48">
        <f>SUM(R424)</f>
        <v>0</v>
      </c>
      <c r="S423" s="65">
        <f t="shared" si="145"/>
        <v>0</v>
      </c>
    </row>
    <row r="424" spans="1:19" ht="25.5">
      <c r="A424" s="177"/>
      <c r="B424" s="23">
        <v>431111</v>
      </c>
      <c r="C424" s="17" t="s">
        <v>362</v>
      </c>
      <c r="D424" s="85"/>
      <c r="E424" s="79"/>
      <c r="F424" s="36"/>
      <c r="G424" s="19"/>
      <c r="H424" s="36"/>
      <c r="I424" s="36"/>
      <c r="J424" s="36"/>
      <c r="K424" s="36"/>
      <c r="L424" s="36"/>
      <c r="M424" s="36"/>
      <c r="N424" s="36"/>
      <c r="O424" s="49"/>
      <c r="P424" s="65">
        <f t="shared" si="144"/>
        <v>0</v>
      </c>
      <c r="Q424" s="60"/>
      <c r="R424" s="60"/>
      <c r="S424" s="65">
        <f t="shared" si="145"/>
        <v>0</v>
      </c>
    </row>
    <row r="425" spans="1:19">
      <c r="A425" s="176"/>
      <c r="B425" s="27">
        <v>431200</v>
      </c>
      <c r="C425" s="13" t="s">
        <v>363</v>
      </c>
      <c r="D425" s="83">
        <f>SUM(D426)</f>
        <v>0</v>
      </c>
      <c r="E425" s="67">
        <f t="shared" ref="E425:O426" si="172">SUM(E426)</f>
        <v>0</v>
      </c>
      <c r="F425" s="14">
        <f t="shared" si="172"/>
        <v>0</v>
      </c>
      <c r="G425" s="14">
        <f t="shared" si="172"/>
        <v>0</v>
      </c>
      <c r="H425" s="14">
        <f t="shared" si="172"/>
        <v>0</v>
      </c>
      <c r="I425" s="14">
        <f t="shared" si="172"/>
        <v>0</v>
      </c>
      <c r="J425" s="14">
        <f t="shared" si="172"/>
        <v>0</v>
      </c>
      <c r="K425" s="14">
        <f t="shared" si="172"/>
        <v>0</v>
      </c>
      <c r="L425" s="14">
        <f t="shared" si="172"/>
        <v>0</v>
      </c>
      <c r="M425" s="14">
        <f t="shared" si="172"/>
        <v>0</v>
      </c>
      <c r="N425" s="14">
        <f t="shared" si="172"/>
        <v>0</v>
      </c>
      <c r="O425" s="47">
        <f t="shared" si="172"/>
        <v>0</v>
      </c>
      <c r="P425" s="65">
        <f t="shared" si="144"/>
        <v>0</v>
      </c>
      <c r="Q425" s="47">
        <f>SUM(Q426)</f>
        <v>0</v>
      </c>
      <c r="R425" s="47">
        <f>SUM(R426)</f>
        <v>0</v>
      </c>
      <c r="S425" s="65">
        <f t="shared" si="145"/>
        <v>0</v>
      </c>
    </row>
    <row r="426" spans="1:19">
      <c r="A426" s="177"/>
      <c r="B426" s="23">
        <v>431210</v>
      </c>
      <c r="C426" s="17" t="s">
        <v>363</v>
      </c>
      <c r="D426" s="84">
        <f>SUM(D427)</f>
        <v>0</v>
      </c>
      <c r="E426" s="68">
        <f t="shared" si="172"/>
        <v>0</v>
      </c>
      <c r="F426" s="18">
        <f t="shared" si="172"/>
        <v>0</v>
      </c>
      <c r="G426" s="18">
        <f t="shared" si="172"/>
        <v>0</v>
      </c>
      <c r="H426" s="18">
        <f t="shared" si="172"/>
        <v>0</v>
      </c>
      <c r="I426" s="18">
        <f t="shared" si="172"/>
        <v>0</v>
      </c>
      <c r="J426" s="18">
        <f t="shared" si="172"/>
        <v>0</v>
      </c>
      <c r="K426" s="18">
        <f t="shared" si="172"/>
        <v>0</v>
      </c>
      <c r="L426" s="18">
        <f t="shared" si="172"/>
        <v>0</v>
      </c>
      <c r="M426" s="18">
        <f t="shared" si="172"/>
        <v>0</v>
      </c>
      <c r="N426" s="18">
        <f t="shared" si="172"/>
        <v>0</v>
      </c>
      <c r="O426" s="48">
        <f t="shared" si="172"/>
        <v>0</v>
      </c>
      <c r="P426" s="65">
        <f t="shared" si="144"/>
        <v>0</v>
      </c>
      <c r="Q426" s="48">
        <f>SUM(Q427)</f>
        <v>0</v>
      </c>
      <c r="R426" s="48">
        <f>SUM(R427)</f>
        <v>0</v>
      </c>
      <c r="S426" s="65">
        <f t="shared" si="145"/>
        <v>0</v>
      </c>
    </row>
    <row r="427" spans="1:19">
      <c r="A427" s="177"/>
      <c r="B427" s="23">
        <v>431211</v>
      </c>
      <c r="C427" s="17" t="s">
        <v>363</v>
      </c>
      <c r="D427" s="85"/>
      <c r="E427" s="69"/>
      <c r="F427" s="19"/>
      <c r="G427" s="19"/>
      <c r="H427" s="19"/>
      <c r="I427" s="19"/>
      <c r="J427" s="19"/>
      <c r="K427" s="19"/>
      <c r="L427" s="19"/>
      <c r="M427" s="19"/>
      <c r="N427" s="19"/>
      <c r="O427" s="49"/>
      <c r="P427" s="65">
        <f t="shared" si="144"/>
        <v>0</v>
      </c>
      <c r="Q427" s="49"/>
      <c r="R427" s="49"/>
      <c r="S427" s="65">
        <f t="shared" si="145"/>
        <v>0</v>
      </c>
    </row>
    <row r="428" spans="1:19" s="120" customFormat="1" ht="25.5">
      <c r="A428" s="176"/>
      <c r="B428" s="27">
        <v>431300</v>
      </c>
      <c r="C428" s="13" t="s">
        <v>364</v>
      </c>
      <c r="D428" s="83">
        <f>SUM(D429)</f>
        <v>0</v>
      </c>
      <c r="E428" s="67">
        <f t="shared" ref="E428:O429" si="173">SUM(E429)</f>
        <v>0</v>
      </c>
      <c r="F428" s="14">
        <f t="shared" si="173"/>
        <v>0</v>
      </c>
      <c r="G428" s="14">
        <f t="shared" si="173"/>
        <v>0</v>
      </c>
      <c r="H428" s="14">
        <f t="shared" si="173"/>
        <v>0</v>
      </c>
      <c r="I428" s="14">
        <f t="shared" si="173"/>
        <v>0</v>
      </c>
      <c r="J428" s="14">
        <f t="shared" si="173"/>
        <v>0</v>
      </c>
      <c r="K428" s="14">
        <f t="shared" si="173"/>
        <v>0</v>
      </c>
      <c r="L428" s="14">
        <f t="shared" si="173"/>
        <v>0</v>
      </c>
      <c r="M428" s="14">
        <f t="shared" si="173"/>
        <v>0</v>
      </c>
      <c r="N428" s="14">
        <f t="shared" si="173"/>
        <v>0</v>
      </c>
      <c r="O428" s="47">
        <f t="shared" si="173"/>
        <v>0</v>
      </c>
      <c r="P428" s="65">
        <f t="shared" si="144"/>
        <v>0</v>
      </c>
      <c r="Q428" s="47">
        <f>SUM(Q429)</f>
        <v>0</v>
      </c>
      <c r="R428" s="47">
        <f>SUM(R429)</f>
        <v>0</v>
      </c>
      <c r="S428" s="65">
        <f t="shared" si="145"/>
        <v>0</v>
      </c>
    </row>
    <row r="429" spans="1:19" s="120" customFormat="1" ht="25.5">
      <c r="A429" s="177"/>
      <c r="B429" s="23">
        <v>431310</v>
      </c>
      <c r="C429" s="17" t="s">
        <v>364</v>
      </c>
      <c r="D429" s="84">
        <f>SUM(D430)</f>
        <v>0</v>
      </c>
      <c r="E429" s="68">
        <f t="shared" si="173"/>
        <v>0</v>
      </c>
      <c r="F429" s="18">
        <f t="shared" si="173"/>
        <v>0</v>
      </c>
      <c r="G429" s="18">
        <f t="shared" si="173"/>
        <v>0</v>
      </c>
      <c r="H429" s="18">
        <f t="shared" si="173"/>
        <v>0</v>
      </c>
      <c r="I429" s="18">
        <f t="shared" si="173"/>
        <v>0</v>
      </c>
      <c r="J429" s="18">
        <f t="shared" si="173"/>
        <v>0</v>
      </c>
      <c r="K429" s="18">
        <f t="shared" si="173"/>
        <v>0</v>
      </c>
      <c r="L429" s="18">
        <f t="shared" si="173"/>
        <v>0</v>
      </c>
      <c r="M429" s="18">
        <f t="shared" si="173"/>
        <v>0</v>
      </c>
      <c r="N429" s="18">
        <f t="shared" si="173"/>
        <v>0</v>
      </c>
      <c r="O429" s="48">
        <f t="shared" si="173"/>
        <v>0</v>
      </c>
      <c r="P429" s="65">
        <f t="shared" si="144"/>
        <v>0</v>
      </c>
      <c r="Q429" s="48">
        <f>SUM(Q430)</f>
        <v>0</v>
      </c>
      <c r="R429" s="48">
        <f>SUM(R430)</f>
        <v>0</v>
      </c>
      <c r="S429" s="65">
        <f t="shared" si="145"/>
        <v>0</v>
      </c>
    </row>
    <row r="430" spans="1:19" ht="17.25" customHeight="1">
      <c r="A430" s="177"/>
      <c r="B430" s="23">
        <v>431311</v>
      </c>
      <c r="C430" s="17" t="s">
        <v>364</v>
      </c>
      <c r="D430" s="85"/>
      <c r="E430" s="69"/>
      <c r="F430" s="19"/>
      <c r="G430" s="19"/>
      <c r="H430" s="19"/>
      <c r="I430" s="19"/>
      <c r="J430" s="19"/>
      <c r="K430" s="19"/>
      <c r="L430" s="19"/>
      <c r="M430" s="19"/>
      <c r="N430" s="19"/>
      <c r="O430" s="49"/>
      <c r="P430" s="65">
        <f t="shared" si="144"/>
        <v>0</v>
      </c>
      <c r="Q430" s="49"/>
      <c r="R430" s="49"/>
      <c r="S430" s="65">
        <f t="shared" si="145"/>
        <v>0</v>
      </c>
    </row>
    <row r="431" spans="1:19" ht="15.75" customHeight="1">
      <c r="A431" s="178"/>
      <c r="B431" s="123">
        <v>435000</v>
      </c>
      <c r="C431" s="117" t="s">
        <v>572</v>
      </c>
      <c r="D431" s="118">
        <f>SUM(D432)</f>
        <v>0</v>
      </c>
      <c r="E431" s="121">
        <f t="shared" ref="E431:O433" si="174">SUM(E432)</f>
        <v>0</v>
      </c>
      <c r="F431" s="119">
        <f t="shared" si="174"/>
        <v>0</v>
      </c>
      <c r="G431" s="119">
        <f t="shared" si="174"/>
        <v>0</v>
      </c>
      <c r="H431" s="119">
        <f t="shared" si="174"/>
        <v>0</v>
      </c>
      <c r="I431" s="119">
        <f t="shared" si="174"/>
        <v>0</v>
      </c>
      <c r="J431" s="119">
        <f t="shared" si="174"/>
        <v>0</v>
      </c>
      <c r="K431" s="119">
        <f t="shared" si="174"/>
        <v>0</v>
      </c>
      <c r="L431" s="119">
        <f t="shared" si="174"/>
        <v>0</v>
      </c>
      <c r="M431" s="119">
        <f t="shared" si="174"/>
        <v>0</v>
      </c>
      <c r="N431" s="119">
        <f t="shared" si="174"/>
        <v>0</v>
      </c>
      <c r="O431" s="122">
        <f t="shared" si="174"/>
        <v>0</v>
      </c>
      <c r="P431" s="65">
        <f t="shared" si="144"/>
        <v>0</v>
      </c>
      <c r="Q431" s="119">
        <f t="shared" ref="Q431:R433" si="175">SUM(Q432)</f>
        <v>0</v>
      </c>
      <c r="R431" s="119">
        <f t="shared" si="175"/>
        <v>0</v>
      </c>
      <c r="S431" s="65">
        <f t="shared" si="145"/>
        <v>0</v>
      </c>
    </row>
    <row r="432" spans="1:19" ht="25.5">
      <c r="A432" s="178"/>
      <c r="B432" s="123">
        <v>435100</v>
      </c>
      <c r="C432" s="117" t="s">
        <v>573</v>
      </c>
      <c r="D432" s="118">
        <f>SUM(D433)</f>
        <v>0</v>
      </c>
      <c r="E432" s="121">
        <f t="shared" si="174"/>
        <v>0</v>
      </c>
      <c r="F432" s="119">
        <f t="shared" si="174"/>
        <v>0</v>
      </c>
      <c r="G432" s="119">
        <f t="shared" si="174"/>
        <v>0</v>
      </c>
      <c r="H432" s="119">
        <f t="shared" si="174"/>
        <v>0</v>
      </c>
      <c r="I432" s="119">
        <f t="shared" si="174"/>
        <v>0</v>
      </c>
      <c r="J432" s="119">
        <f t="shared" si="174"/>
        <v>0</v>
      </c>
      <c r="K432" s="119">
        <f t="shared" si="174"/>
        <v>0</v>
      </c>
      <c r="L432" s="119">
        <f t="shared" si="174"/>
        <v>0</v>
      </c>
      <c r="M432" s="119">
        <f t="shared" si="174"/>
        <v>0</v>
      </c>
      <c r="N432" s="119">
        <f t="shared" si="174"/>
        <v>0</v>
      </c>
      <c r="O432" s="122">
        <f t="shared" si="174"/>
        <v>0</v>
      </c>
      <c r="P432" s="65">
        <f t="shared" ref="P432:P495" si="176">SUM(E432:O432)</f>
        <v>0</v>
      </c>
      <c r="Q432" s="119">
        <f t="shared" si="175"/>
        <v>0</v>
      </c>
      <c r="R432" s="119">
        <f t="shared" si="175"/>
        <v>0</v>
      </c>
      <c r="S432" s="65">
        <f t="shared" ref="S432:S495" si="177">SUM(P432:R432)</f>
        <v>0</v>
      </c>
    </row>
    <row r="433" spans="1:19" ht="25.5">
      <c r="A433" s="177"/>
      <c r="B433" s="23">
        <v>435110</v>
      </c>
      <c r="C433" s="124" t="s">
        <v>573</v>
      </c>
      <c r="D433" s="86">
        <f>SUM(D434)</f>
        <v>0</v>
      </c>
      <c r="E433" s="105">
        <f t="shared" si="174"/>
        <v>0</v>
      </c>
      <c r="F433" s="20">
        <f t="shared" si="174"/>
        <v>0</v>
      </c>
      <c r="G433" s="20">
        <f t="shared" si="174"/>
        <v>0</v>
      </c>
      <c r="H433" s="20">
        <f t="shared" si="174"/>
        <v>0</v>
      </c>
      <c r="I433" s="20">
        <f t="shared" si="174"/>
        <v>0</v>
      </c>
      <c r="J433" s="20">
        <f t="shared" si="174"/>
        <v>0</v>
      </c>
      <c r="K433" s="20">
        <f t="shared" si="174"/>
        <v>0</v>
      </c>
      <c r="L433" s="20">
        <f t="shared" si="174"/>
        <v>0</v>
      </c>
      <c r="M433" s="20">
        <f t="shared" si="174"/>
        <v>0</v>
      </c>
      <c r="N433" s="20">
        <f t="shared" si="174"/>
        <v>0</v>
      </c>
      <c r="O433" s="106">
        <f t="shared" si="174"/>
        <v>0</v>
      </c>
      <c r="P433" s="65">
        <f t="shared" si="176"/>
        <v>0</v>
      </c>
      <c r="Q433" s="20">
        <f t="shared" si="175"/>
        <v>0</v>
      </c>
      <c r="R433" s="20">
        <f t="shared" si="175"/>
        <v>0</v>
      </c>
      <c r="S433" s="65">
        <f t="shared" si="177"/>
        <v>0</v>
      </c>
    </row>
    <row r="434" spans="1:19" ht="25.5">
      <c r="A434" s="177"/>
      <c r="B434" s="23">
        <v>435111</v>
      </c>
      <c r="C434" s="124" t="s">
        <v>573</v>
      </c>
      <c r="D434" s="85"/>
      <c r="E434" s="69"/>
      <c r="F434" s="19"/>
      <c r="G434" s="19"/>
      <c r="H434" s="19"/>
      <c r="I434" s="19"/>
      <c r="J434" s="19"/>
      <c r="K434" s="19"/>
      <c r="L434" s="19"/>
      <c r="M434" s="19"/>
      <c r="N434" s="19"/>
      <c r="O434" s="49"/>
      <c r="P434" s="65">
        <f t="shared" si="176"/>
        <v>0</v>
      </c>
      <c r="Q434" s="49"/>
      <c r="R434" s="49"/>
      <c r="S434" s="65">
        <f t="shared" si="177"/>
        <v>0</v>
      </c>
    </row>
    <row r="435" spans="1:19">
      <c r="A435" s="176"/>
      <c r="B435" s="27">
        <v>441000</v>
      </c>
      <c r="C435" s="21" t="s">
        <v>365</v>
      </c>
      <c r="D435" s="83">
        <f>SUM(D436,D441,D444,D447)</f>
        <v>0</v>
      </c>
      <c r="E435" s="67">
        <f t="shared" ref="E435:O435" si="178">SUM(E436,E441,E444,E447)</f>
        <v>0</v>
      </c>
      <c r="F435" s="14">
        <f t="shared" si="178"/>
        <v>0</v>
      </c>
      <c r="G435" s="14">
        <f t="shared" si="178"/>
        <v>0</v>
      </c>
      <c r="H435" s="14">
        <f t="shared" si="178"/>
        <v>0</v>
      </c>
      <c r="I435" s="14">
        <f t="shared" si="178"/>
        <v>0</v>
      </c>
      <c r="J435" s="14">
        <f t="shared" si="178"/>
        <v>0</v>
      </c>
      <c r="K435" s="14">
        <f t="shared" si="178"/>
        <v>0</v>
      </c>
      <c r="L435" s="14">
        <f t="shared" si="178"/>
        <v>0</v>
      </c>
      <c r="M435" s="14">
        <f t="shared" si="178"/>
        <v>0</v>
      </c>
      <c r="N435" s="14">
        <f t="shared" si="178"/>
        <v>0</v>
      </c>
      <c r="O435" s="47">
        <f t="shared" si="178"/>
        <v>0</v>
      </c>
      <c r="P435" s="65">
        <f t="shared" si="176"/>
        <v>0</v>
      </c>
      <c r="Q435" s="47">
        <f>SUM(Q436,Q441,Q444,Q447)</f>
        <v>0</v>
      </c>
      <c r="R435" s="47">
        <f>SUM(R436,R441,R444,R447)</f>
        <v>0</v>
      </c>
      <c r="S435" s="65">
        <f t="shared" si="177"/>
        <v>0</v>
      </c>
    </row>
    <row r="436" spans="1:19" ht="25.5">
      <c r="A436" s="176"/>
      <c r="B436" s="27">
        <v>441200</v>
      </c>
      <c r="C436" s="13" t="s">
        <v>366</v>
      </c>
      <c r="D436" s="83">
        <f>SUM(D437,D439)</f>
        <v>0</v>
      </c>
      <c r="E436" s="67">
        <f t="shared" ref="E436:O436" si="179">SUM(E437,E439)</f>
        <v>0</v>
      </c>
      <c r="F436" s="14">
        <f t="shared" si="179"/>
        <v>0</v>
      </c>
      <c r="G436" s="14">
        <f t="shared" si="179"/>
        <v>0</v>
      </c>
      <c r="H436" s="14">
        <f t="shared" si="179"/>
        <v>0</v>
      </c>
      <c r="I436" s="14">
        <f t="shared" si="179"/>
        <v>0</v>
      </c>
      <c r="J436" s="14">
        <f t="shared" si="179"/>
        <v>0</v>
      </c>
      <c r="K436" s="14">
        <f t="shared" si="179"/>
        <v>0</v>
      </c>
      <c r="L436" s="14">
        <f t="shared" si="179"/>
        <v>0</v>
      </c>
      <c r="M436" s="14">
        <f t="shared" si="179"/>
        <v>0</v>
      </c>
      <c r="N436" s="14">
        <f t="shared" si="179"/>
        <v>0</v>
      </c>
      <c r="O436" s="47">
        <f t="shared" si="179"/>
        <v>0</v>
      </c>
      <c r="P436" s="65">
        <f t="shared" si="176"/>
        <v>0</v>
      </c>
      <c r="Q436" s="47">
        <f>SUM(Q437,Q439)</f>
        <v>0</v>
      </c>
      <c r="R436" s="47">
        <f>SUM(R437,R439)</f>
        <v>0</v>
      </c>
      <c r="S436" s="65">
        <f t="shared" si="177"/>
        <v>0</v>
      </c>
    </row>
    <row r="437" spans="1:19">
      <c r="A437" s="177"/>
      <c r="B437" s="23">
        <v>441210</v>
      </c>
      <c r="C437" s="17" t="s">
        <v>367</v>
      </c>
      <c r="D437" s="84">
        <f>SUM(D438)</f>
        <v>0</v>
      </c>
      <c r="E437" s="68">
        <f t="shared" ref="E437:O437" si="180">SUM(E438)</f>
        <v>0</v>
      </c>
      <c r="F437" s="18">
        <f t="shared" si="180"/>
        <v>0</v>
      </c>
      <c r="G437" s="18">
        <f t="shared" si="180"/>
        <v>0</v>
      </c>
      <c r="H437" s="18">
        <f t="shared" si="180"/>
        <v>0</v>
      </c>
      <c r="I437" s="18">
        <f t="shared" si="180"/>
        <v>0</v>
      </c>
      <c r="J437" s="18">
        <f t="shared" si="180"/>
        <v>0</v>
      </c>
      <c r="K437" s="18">
        <f t="shared" si="180"/>
        <v>0</v>
      </c>
      <c r="L437" s="18">
        <f t="shared" si="180"/>
        <v>0</v>
      </c>
      <c r="M437" s="18">
        <f t="shared" si="180"/>
        <v>0</v>
      </c>
      <c r="N437" s="18">
        <f t="shared" si="180"/>
        <v>0</v>
      </c>
      <c r="O437" s="48">
        <f t="shared" si="180"/>
        <v>0</v>
      </c>
      <c r="P437" s="65">
        <f t="shared" si="176"/>
        <v>0</v>
      </c>
      <c r="Q437" s="48">
        <f>SUM(Q438)</f>
        <v>0</v>
      </c>
      <c r="R437" s="48">
        <f>SUM(R438)</f>
        <v>0</v>
      </c>
      <c r="S437" s="65">
        <f t="shared" si="177"/>
        <v>0</v>
      </c>
    </row>
    <row r="438" spans="1:19">
      <c r="A438" s="177"/>
      <c r="B438" s="23">
        <v>441211</v>
      </c>
      <c r="C438" s="17" t="s">
        <v>367</v>
      </c>
      <c r="D438" s="85"/>
      <c r="E438" s="69"/>
      <c r="F438" s="19"/>
      <c r="G438" s="19"/>
      <c r="H438" s="19"/>
      <c r="I438" s="19"/>
      <c r="J438" s="19"/>
      <c r="K438" s="19"/>
      <c r="L438" s="19"/>
      <c r="M438" s="19"/>
      <c r="N438" s="19"/>
      <c r="O438" s="49"/>
      <c r="P438" s="65">
        <f t="shared" si="176"/>
        <v>0</v>
      </c>
      <c r="Q438" s="49"/>
      <c r="R438" s="49"/>
      <c r="S438" s="65">
        <f t="shared" si="177"/>
        <v>0</v>
      </c>
    </row>
    <row r="439" spans="1:19">
      <c r="A439" s="177"/>
      <c r="B439" s="23">
        <v>441240</v>
      </c>
      <c r="C439" s="17" t="s">
        <v>368</v>
      </c>
      <c r="D439" s="84">
        <f>SUM(D440)</f>
        <v>0</v>
      </c>
      <c r="E439" s="68">
        <f t="shared" ref="E439:O439" si="181">SUM(E440)</f>
        <v>0</v>
      </c>
      <c r="F439" s="18">
        <f t="shared" si="181"/>
        <v>0</v>
      </c>
      <c r="G439" s="18">
        <f t="shared" si="181"/>
        <v>0</v>
      </c>
      <c r="H439" s="18">
        <f t="shared" si="181"/>
        <v>0</v>
      </c>
      <c r="I439" s="18">
        <f t="shared" si="181"/>
        <v>0</v>
      </c>
      <c r="J439" s="18">
        <f t="shared" si="181"/>
        <v>0</v>
      </c>
      <c r="K439" s="18">
        <f t="shared" si="181"/>
        <v>0</v>
      </c>
      <c r="L439" s="18">
        <f t="shared" si="181"/>
        <v>0</v>
      </c>
      <c r="M439" s="18">
        <f t="shared" si="181"/>
        <v>0</v>
      </c>
      <c r="N439" s="18">
        <f t="shared" si="181"/>
        <v>0</v>
      </c>
      <c r="O439" s="48">
        <f t="shared" si="181"/>
        <v>0</v>
      </c>
      <c r="P439" s="65">
        <f t="shared" si="176"/>
        <v>0</v>
      </c>
      <c r="Q439" s="48">
        <f>SUM(Q440)</f>
        <v>0</v>
      </c>
      <c r="R439" s="48">
        <f>SUM(R440)</f>
        <v>0</v>
      </c>
      <c r="S439" s="65">
        <f t="shared" si="177"/>
        <v>0</v>
      </c>
    </row>
    <row r="440" spans="1:19">
      <c r="A440" s="177"/>
      <c r="B440" s="23">
        <v>441241</v>
      </c>
      <c r="C440" s="17" t="s">
        <v>368</v>
      </c>
      <c r="D440" s="85"/>
      <c r="E440" s="69"/>
      <c r="F440" s="19"/>
      <c r="G440" s="19"/>
      <c r="H440" s="19"/>
      <c r="I440" s="19"/>
      <c r="J440" s="19"/>
      <c r="K440" s="19"/>
      <c r="L440" s="19"/>
      <c r="M440" s="19"/>
      <c r="N440" s="19"/>
      <c r="O440" s="49"/>
      <c r="P440" s="65">
        <f t="shared" si="176"/>
        <v>0</v>
      </c>
      <c r="Q440" s="49"/>
      <c r="R440" s="49"/>
      <c r="S440" s="65">
        <f t="shared" si="177"/>
        <v>0</v>
      </c>
    </row>
    <row r="441" spans="1:19" ht="25.5">
      <c r="A441" s="177"/>
      <c r="B441" s="27">
        <v>441400</v>
      </c>
      <c r="C441" s="13" t="s">
        <v>369</v>
      </c>
      <c r="D441" s="83">
        <f>SUM(D442)</f>
        <v>0</v>
      </c>
      <c r="E441" s="67">
        <f t="shared" ref="E441:O442" si="182">SUM(E442)</f>
        <v>0</v>
      </c>
      <c r="F441" s="14">
        <f t="shared" si="182"/>
        <v>0</v>
      </c>
      <c r="G441" s="14">
        <f t="shared" si="182"/>
        <v>0</v>
      </c>
      <c r="H441" s="14">
        <f t="shared" si="182"/>
        <v>0</v>
      </c>
      <c r="I441" s="14">
        <f t="shared" si="182"/>
        <v>0</v>
      </c>
      <c r="J441" s="14">
        <f t="shared" si="182"/>
        <v>0</v>
      </c>
      <c r="K441" s="14">
        <f t="shared" si="182"/>
        <v>0</v>
      </c>
      <c r="L441" s="14">
        <f t="shared" si="182"/>
        <v>0</v>
      </c>
      <c r="M441" s="14">
        <f t="shared" si="182"/>
        <v>0</v>
      </c>
      <c r="N441" s="14">
        <f t="shared" si="182"/>
        <v>0</v>
      </c>
      <c r="O441" s="47">
        <f t="shared" si="182"/>
        <v>0</v>
      </c>
      <c r="P441" s="65">
        <f t="shared" si="176"/>
        <v>0</v>
      </c>
      <c r="Q441" s="47">
        <f>SUM(Q442)</f>
        <v>0</v>
      </c>
      <c r="R441" s="47">
        <f>SUM(R442)</f>
        <v>0</v>
      </c>
      <c r="S441" s="65">
        <f t="shared" si="177"/>
        <v>0</v>
      </c>
    </row>
    <row r="442" spans="1:19" ht="25.5">
      <c r="A442" s="177"/>
      <c r="B442" s="23">
        <v>441410</v>
      </c>
      <c r="C442" s="17" t="s">
        <v>369</v>
      </c>
      <c r="D442" s="84">
        <f>SUM(D443)</f>
        <v>0</v>
      </c>
      <c r="E442" s="68">
        <f t="shared" si="182"/>
        <v>0</v>
      </c>
      <c r="F442" s="18">
        <f t="shared" si="182"/>
        <v>0</v>
      </c>
      <c r="G442" s="18">
        <f t="shared" si="182"/>
        <v>0</v>
      </c>
      <c r="H442" s="18">
        <f t="shared" si="182"/>
        <v>0</v>
      </c>
      <c r="I442" s="18">
        <f t="shared" si="182"/>
        <v>0</v>
      </c>
      <c r="J442" s="18">
        <f t="shared" si="182"/>
        <v>0</v>
      </c>
      <c r="K442" s="18">
        <f t="shared" si="182"/>
        <v>0</v>
      </c>
      <c r="L442" s="18">
        <f t="shared" si="182"/>
        <v>0</v>
      </c>
      <c r="M442" s="18">
        <f t="shared" si="182"/>
        <v>0</v>
      </c>
      <c r="N442" s="18">
        <f t="shared" si="182"/>
        <v>0</v>
      </c>
      <c r="O442" s="48">
        <f t="shared" si="182"/>
        <v>0</v>
      </c>
      <c r="P442" s="65">
        <f t="shared" si="176"/>
        <v>0</v>
      </c>
      <c r="Q442" s="48">
        <f>SUM(Q443)</f>
        <v>0</v>
      </c>
      <c r="R442" s="48">
        <f>SUM(R443)</f>
        <v>0</v>
      </c>
      <c r="S442" s="65">
        <f t="shared" si="177"/>
        <v>0</v>
      </c>
    </row>
    <row r="443" spans="1:19" ht="25.5">
      <c r="A443" s="177"/>
      <c r="B443" s="23">
        <v>441411</v>
      </c>
      <c r="C443" s="17" t="s">
        <v>369</v>
      </c>
      <c r="D443" s="85"/>
      <c r="E443" s="69"/>
      <c r="F443" s="19"/>
      <c r="G443" s="19"/>
      <c r="H443" s="19"/>
      <c r="I443" s="19"/>
      <c r="J443" s="19"/>
      <c r="K443" s="19"/>
      <c r="L443" s="19"/>
      <c r="M443" s="19"/>
      <c r="N443" s="19"/>
      <c r="O443" s="49"/>
      <c r="P443" s="65">
        <f t="shared" si="176"/>
        <v>0</v>
      </c>
      <c r="Q443" s="49"/>
      <c r="R443" s="49"/>
      <c r="S443" s="65">
        <f t="shared" si="177"/>
        <v>0</v>
      </c>
    </row>
    <row r="444" spans="1:19" ht="25.5">
      <c r="A444" s="177"/>
      <c r="B444" s="27">
        <v>441500</v>
      </c>
      <c r="C444" s="13" t="s">
        <v>370</v>
      </c>
      <c r="D444" s="83">
        <f>SUM(D445)</f>
        <v>0</v>
      </c>
      <c r="E444" s="67">
        <f t="shared" ref="E444:O445" si="183">SUM(E445)</f>
        <v>0</v>
      </c>
      <c r="F444" s="14">
        <f t="shared" si="183"/>
        <v>0</v>
      </c>
      <c r="G444" s="14">
        <f t="shared" si="183"/>
        <v>0</v>
      </c>
      <c r="H444" s="14">
        <f t="shared" si="183"/>
        <v>0</v>
      </c>
      <c r="I444" s="14">
        <f t="shared" si="183"/>
        <v>0</v>
      </c>
      <c r="J444" s="14">
        <f t="shared" si="183"/>
        <v>0</v>
      </c>
      <c r="K444" s="14">
        <f t="shared" si="183"/>
        <v>0</v>
      </c>
      <c r="L444" s="14">
        <f t="shared" si="183"/>
        <v>0</v>
      </c>
      <c r="M444" s="14">
        <f t="shared" si="183"/>
        <v>0</v>
      </c>
      <c r="N444" s="14">
        <f t="shared" si="183"/>
        <v>0</v>
      </c>
      <c r="O444" s="47">
        <f t="shared" si="183"/>
        <v>0</v>
      </c>
      <c r="P444" s="65">
        <f t="shared" si="176"/>
        <v>0</v>
      </c>
      <c r="Q444" s="47">
        <f>SUM(Q445)</f>
        <v>0</v>
      </c>
      <c r="R444" s="47">
        <f>SUM(R445)</f>
        <v>0</v>
      </c>
      <c r="S444" s="65">
        <f t="shared" si="177"/>
        <v>0</v>
      </c>
    </row>
    <row r="445" spans="1:19" ht="25.5">
      <c r="A445" s="177"/>
      <c r="B445" s="16">
        <v>441510</v>
      </c>
      <c r="C445" s="17" t="s">
        <v>370</v>
      </c>
      <c r="D445" s="84">
        <f>SUM(D446)</f>
        <v>0</v>
      </c>
      <c r="E445" s="68">
        <f t="shared" si="183"/>
        <v>0</v>
      </c>
      <c r="F445" s="18">
        <f t="shared" si="183"/>
        <v>0</v>
      </c>
      <c r="G445" s="18">
        <f t="shared" si="183"/>
        <v>0</v>
      </c>
      <c r="H445" s="18">
        <f t="shared" si="183"/>
        <v>0</v>
      </c>
      <c r="I445" s="18">
        <f t="shared" si="183"/>
        <v>0</v>
      </c>
      <c r="J445" s="18">
        <f t="shared" si="183"/>
        <v>0</v>
      </c>
      <c r="K445" s="18">
        <f t="shared" si="183"/>
        <v>0</v>
      </c>
      <c r="L445" s="18">
        <f t="shared" si="183"/>
        <v>0</v>
      </c>
      <c r="M445" s="18">
        <f t="shared" si="183"/>
        <v>0</v>
      </c>
      <c r="N445" s="18">
        <f t="shared" si="183"/>
        <v>0</v>
      </c>
      <c r="O445" s="48">
        <f t="shared" si="183"/>
        <v>0</v>
      </c>
      <c r="P445" s="65">
        <f t="shared" si="176"/>
        <v>0</v>
      </c>
      <c r="Q445" s="48">
        <f>SUM(Q446)</f>
        <v>0</v>
      </c>
      <c r="R445" s="48">
        <f>SUM(R446)</f>
        <v>0</v>
      </c>
      <c r="S445" s="65">
        <f t="shared" si="177"/>
        <v>0</v>
      </c>
    </row>
    <row r="446" spans="1:19" ht="25.5">
      <c r="A446" s="177"/>
      <c r="B446" s="16">
        <v>441511</v>
      </c>
      <c r="C446" s="17" t="s">
        <v>370</v>
      </c>
      <c r="D446" s="85"/>
      <c r="E446" s="69"/>
      <c r="F446" s="19"/>
      <c r="G446" s="19"/>
      <c r="H446" s="19"/>
      <c r="I446" s="19"/>
      <c r="J446" s="19"/>
      <c r="K446" s="19"/>
      <c r="L446" s="19"/>
      <c r="M446" s="19"/>
      <c r="N446" s="19"/>
      <c r="O446" s="49"/>
      <c r="P446" s="65">
        <f t="shared" si="176"/>
        <v>0</v>
      </c>
      <c r="Q446" s="49"/>
      <c r="R446" s="49"/>
      <c r="S446" s="65">
        <f t="shared" si="177"/>
        <v>0</v>
      </c>
    </row>
    <row r="447" spans="1:19" ht="25.5">
      <c r="A447" s="177"/>
      <c r="B447" s="27">
        <v>441900</v>
      </c>
      <c r="C447" s="13" t="s">
        <v>371</v>
      </c>
      <c r="D447" s="88">
        <f>SUM(D448)</f>
        <v>0</v>
      </c>
      <c r="E447" s="72">
        <f t="shared" ref="E447:O448" si="184">SUM(E448)</f>
        <v>0</v>
      </c>
      <c r="F447" s="25">
        <f t="shared" si="184"/>
        <v>0</v>
      </c>
      <c r="G447" s="25">
        <f t="shared" si="184"/>
        <v>0</v>
      </c>
      <c r="H447" s="25">
        <f t="shared" si="184"/>
        <v>0</v>
      </c>
      <c r="I447" s="25">
        <f t="shared" si="184"/>
        <v>0</v>
      </c>
      <c r="J447" s="25">
        <f t="shared" si="184"/>
        <v>0</v>
      </c>
      <c r="K447" s="25">
        <f t="shared" si="184"/>
        <v>0</v>
      </c>
      <c r="L447" s="25">
        <f t="shared" si="184"/>
        <v>0</v>
      </c>
      <c r="M447" s="25">
        <f t="shared" si="184"/>
        <v>0</v>
      </c>
      <c r="N447" s="25">
        <f t="shared" si="184"/>
        <v>0</v>
      </c>
      <c r="O447" s="53">
        <f t="shared" si="184"/>
        <v>0</v>
      </c>
      <c r="P447" s="65">
        <f t="shared" si="176"/>
        <v>0</v>
      </c>
      <c r="Q447" s="53">
        <f>SUM(Q448)</f>
        <v>0</v>
      </c>
      <c r="R447" s="53">
        <f>SUM(R448)</f>
        <v>0</v>
      </c>
      <c r="S447" s="65">
        <f t="shared" si="177"/>
        <v>0</v>
      </c>
    </row>
    <row r="448" spans="1:19" ht="25.5">
      <c r="A448" s="177"/>
      <c r="B448" s="23">
        <v>441910</v>
      </c>
      <c r="C448" s="17" t="s">
        <v>371</v>
      </c>
      <c r="D448" s="86">
        <f>SUM(D449)</f>
        <v>0</v>
      </c>
      <c r="E448" s="70">
        <f t="shared" si="184"/>
        <v>0</v>
      </c>
      <c r="F448" s="20">
        <f t="shared" si="184"/>
        <v>0</v>
      </c>
      <c r="G448" s="20">
        <f t="shared" si="184"/>
        <v>0</v>
      </c>
      <c r="H448" s="20">
        <f t="shared" si="184"/>
        <v>0</v>
      </c>
      <c r="I448" s="20">
        <f t="shared" si="184"/>
        <v>0</v>
      </c>
      <c r="J448" s="20">
        <f t="shared" si="184"/>
        <v>0</v>
      </c>
      <c r="K448" s="20">
        <f t="shared" si="184"/>
        <v>0</v>
      </c>
      <c r="L448" s="20">
        <f t="shared" si="184"/>
        <v>0</v>
      </c>
      <c r="M448" s="20">
        <f t="shared" si="184"/>
        <v>0</v>
      </c>
      <c r="N448" s="20">
        <f t="shared" si="184"/>
        <v>0</v>
      </c>
      <c r="O448" s="50">
        <f t="shared" si="184"/>
        <v>0</v>
      </c>
      <c r="P448" s="65">
        <f t="shared" si="176"/>
        <v>0</v>
      </c>
      <c r="Q448" s="50">
        <f>SUM(Q449)</f>
        <v>0</v>
      </c>
      <c r="R448" s="50">
        <f>SUM(R449)</f>
        <v>0</v>
      </c>
      <c r="S448" s="65">
        <f t="shared" si="177"/>
        <v>0</v>
      </c>
    </row>
    <row r="449" spans="1:19">
      <c r="A449" s="177"/>
      <c r="B449" s="23">
        <v>441911</v>
      </c>
      <c r="C449" s="17" t="s">
        <v>372</v>
      </c>
      <c r="D449" s="85"/>
      <c r="E449" s="69"/>
      <c r="F449" s="19"/>
      <c r="G449" s="19"/>
      <c r="H449" s="19"/>
      <c r="I449" s="19"/>
      <c r="J449" s="19"/>
      <c r="K449" s="19"/>
      <c r="L449" s="19"/>
      <c r="M449" s="19"/>
      <c r="N449" s="19"/>
      <c r="O449" s="49"/>
      <c r="P449" s="65">
        <f t="shared" si="176"/>
        <v>0</v>
      </c>
      <c r="Q449" s="49"/>
      <c r="R449" s="49"/>
      <c r="S449" s="65">
        <f t="shared" si="177"/>
        <v>0</v>
      </c>
    </row>
    <row r="450" spans="1:19" ht="25.5">
      <c r="A450" s="177"/>
      <c r="B450" s="27">
        <v>444000</v>
      </c>
      <c r="C450" s="13" t="s">
        <v>373</v>
      </c>
      <c r="D450" s="83">
        <f>SUM(D451,D454,D459)</f>
        <v>0</v>
      </c>
      <c r="E450" s="67">
        <f t="shared" ref="E450:O450" si="185">SUM(E451,E454,E459)</f>
        <v>0</v>
      </c>
      <c r="F450" s="14">
        <f t="shared" si="185"/>
        <v>0</v>
      </c>
      <c r="G450" s="14">
        <f t="shared" si="185"/>
        <v>0</v>
      </c>
      <c r="H450" s="14">
        <f t="shared" si="185"/>
        <v>0</v>
      </c>
      <c r="I450" s="14">
        <f t="shared" si="185"/>
        <v>0</v>
      </c>
      <c r="J450" s="14">
        <f t="shared" si="185"/>
        <v>0</v>
      </c>
      <c r="K450" s="14">
        <f t="shared" si="185"/>
        <v>0</v>
      </c>
      <c r="L450" s="14">
        <f t="shared" si="185"/>
        <v>0</v>
      </c>
      <c r="M450" s="14">
        <f t="shared" si="185"/>
        <v>0</v>
      </c>
      <c r="N450" s="14">
        <f t="shared" si="185"/>
        <v>0</v>
      </c>
      <c r="O450" s="47">
        <f t="shared" si="185"/>
        <v>0</v>
      </c>
      <c r="P450" s="65">
        <f t="shared" si="176"/>
        <v>0</v>
      </c>
      <c r="Q450" s="47">
        <f>SUM(Q451,Q454,Q459)</f>
        <v>0</v>
      </c>
      <c r="R450" s="47">
        <f>SUM(R451,R454,R459)</f>
        <v>0</v>
      </c>
      <c r="S450" s="65">
        <f t="shared" si="177"/>
        <v>0</v>
      </c>
    </row>
    <row r="451" spans="1:19">
      <c r="A451" s="177"/>
      <c r="B451" s="27">
        <v>444100</v>
      </c>
      <c r="C451" s="13" t="s">
        <v>374</v>
      </c>
      <c r="D451" s="83">
        <f>SUM(D452)</f>
        <v>0</v>
      </c>
      <c r="E451" s="67">
        <f t="shared" ref="E451:O452" si="186">SUM(E452)</f>
        <v>0</v>
      </c>
      <c r="F451" s="14">
        <f t="shared" si="186"/>
        <v>0</v>
      </c>
      <c r="G451" s="14">
        <f t="shared" si="186"/>
        <v>0</v>
      </c>
      <c r="H451" s="14">
        <f t="shared" si="186"/>
        <v>0</v>
      </c>
      <c r="I451" s="14">
        <f t="shared" si="186"/>
        <v>0</v>
      </c>
      <c r="J451" s="14">
        <f t="shared" si="186"/>
        <v>0</v>
      </c>
      <c r="K451" s="14">
        <f t="shared" si="186"/>
        <v>0</v>
      </c>
      <c r="L451" s="14">
        <f t="shared" si="186"/>
        <v>0</v>
      </c>
      <c r="M451" s="14">
        <f t="shared" si="186"/>
        <v>0</v>
      </c>
      <c r="N451" s="14">
        <f t="shared" si="186"/>
        <v>0</v>
      </c>
      <c r="O451" s="47">
        <f t="shared" si="186"/>
        <v>0</v>
      </c>
      <c r="P451" s="65">
        <f t="shared" si="176"/>
        <v>0</v>
      </c>
      <c r="Q451" s="47">
        <f>SUM(Q452)</f>
        <v>0</v>
      </c>
      <c r="R451" s="47">
        <f>SUM(R452)</f>
        <v>0</v>
      </c>
      <c r="S451" s="65">
        <f t="shared" si="177"/>
        <v>0</v>
      </c>
    </row>
    <row r="452" spans="1:19">
      <c r="A452" s="177"/>
      <c r="B452" s="23">
        <v>444110</v>
      </c>
      <c r="C452" s="17" t="s">
        <v>374</v>
      </c>
      <c r="D452" s="84">
        <f>SUM(D453)</f>
        <v>0</v>
      </c>
      <c r="E452" s="68">
        <f t="shared" si="186"/>
        <v>0</v>
      </c>
      <c r="F452" s="18">
        <f t="shared" si="186"/>
        <v>0</v>
      </c>
      <c r="G452" s="18">
        <f t="shared" si="186"/>
        <v>0</v>
      </c>
      <c r="H452" s="18">
        <f t="shared" si="186"/>
        <v>0</v>
      </c>
      <c r="I452" s="18">
        <f t="shared" si="186"/>
        <v>0</v>
      </c>
      <c r="J452" s="18">
        <f t="shared" si="186"/>
        <v>0</v>
      </c>
      <c r="K452" s="18">
        <f t="shared" si="186"/>
        <v>0</v>
      </c>
      <c r="L452" s="18">
        <f t="shared" si="186"/>
        <v>0</v>
      </c>
      <c r="M452" s="18">
        <f t="shared" si="186"/>
        <v>0</v>
      </c>
      <c r="N452" s="18">
        <f t="shared" si="186"/>
        <v>0</v>
      </c>
      <c r="O452" s="48">
        <f t="shared" si="186"/>
        <v>0</v>
      </c>
      <c r="P452" s="65">
        <f t="shared" si="176"/>
        <v>0</v>
      </c>
      <c r="Q452" s="48">
        <f>SUM(Q453)</f>
        <v>0</v>
      </c>
      <c r="R452" s="48">
        <f>SUM(R453)</f>
        <v>0</v>
      </c>
      <c r="S452" s="65">
        <f t="shared" si="177"/>
        <v>0</v>
      </c>
    </row>
    <row r="453" spans="1:19">
      <c r="A453" s="177"/>
      <c r="B453" s="23">
        <v>444111</v>
      </c>
      <c r="C453" s="17" t="s">
        <v>374</v>
      </c>
      <c r="D453" s="85"/>
      <c r="E453" s="69"/>
      <c r="F453" s="19"/>
      <c r="G453" s="19"/>
      <c r="H453" s="19"/>
      <c r="I453" s="19"/>
      <c r="J453" s="19"/>
      <c r="K453" s="19"/>
      <c r="L453" s="19"/>
      <c r="M453" s="19"/>
      <c r="N453" s="19"/>
      <c r="O453" s="49"/>
      <c r="P453" s="65">
        <f t="shared" si="176"/>
        <v>0</v>
      </c>
      <c r="Q453" s="49"/>
      <c r="R453" s="49"/>
      <c r="S453" s="65">
        <f t="shared" si="177"/>
        <v>0</v>
      </c>
    </row>
    <row r="454" spans="1:19">
      <c r="A454" s="177"/>
      <c r="B454" s="27">
        <v>444200</v>
      </c>
      <c r="C454" s="13" t="s">
        <v>375</v>
      </c>
      <c r="D454" s="83">
        <f t="shared" ref="D454:R454" si="187">SUM(D455)</f>
        <v>0</v>
      </c>
      <c r="E454" s="67">
        <f t="shared" si="187"/>
        <v>0</v>
      </c>
      <c r="F454" s="14">
        <f t="shared" si="187"/>
        <v>0</v>
      </c>
      <c r="G454" s="14">
        <f t="shared" si="187"/>
        <v>0</v>
      </c>
      <c r="H454" s="14">
        <f t="shared" si="187"/>
        <v>0</v>
      </c>
      <c r="I454" s="14">
        <f t="shared" si="187"/>
        <v>0</v>
      </c>
      <c r="J454" s="14">
        <f t="shared" si="187"/>
        <v>0</v>
      </c>
      <c r="K454" s="14">
        <f t="shared" si="187"/>
        <v>0</v>
      </c>
      <c r="L454" s="14">
        <f t="shared" si="187"/>
        <v>0</v>
      </c>
      <c r="M454" s="14">
        <f t="shared" si="187"/>
        <v>0</v>
      </c>
      <c r="N454" s="14">
        <f t="shared" si="187"/>
        <v>0</v>
      </c>
      <c r="O454" s="47">
        <f t="shared" si="187"/>
        <v>0</v>
      </c>
      <c r="P454" s="65">
        <f t="shared" si="176"/>
        <v>0</v>
      </c>
      <c r="Q454" s="47">
        <f t="shared" si="187"/>
        <v>0</v>
      </c>
      <c r="R454" s="47">
        <f t="shared" si="187"/>
        <v>0</v>
      </c>
      <c r="S454" s="65">
        <f t="shared" si="177"/>
        <v>0</v>
      </c>
    </row>
    <row r="455" spans="1:19">
      <c r="A455" s="177"/>
      <c r="B455" s="23">
        <v>444210</v>
      </c>
      <c r="C455" s="17" t="s">
        <v>375</v>
      </c>
      <c r="D455" s="84">
        <f>SUM(D456:D458)</f>
        <v>0</v>
      </c>
      <c r="E455" s="68">
        <f t="shared" ref="E455:O455" si="188">SUM(E456:E458)</f>
        <v>0</v>
      </c>
      <c r="F455" s="18">
        <f t="shared" si="188"/>
        <v>0</v>
      </c>
      <c r="G455" s="18">
        <f t="shared" si="188"/>
        <v>0</v>
      </c>
      <c r="H455" s="18">
        <f t="shared" si="188"/>
        <v>0</v>
      </c>
      <c r="I455" s="18">
        <f t="shared" si="188"/>
        <v>0</v>
      </c>
      <c r="J455" s="18">
        <f t="shared" si="188"/>
        <v>0</v>
      </c>
      <c r="K455" s="18">
        <f t="shared" si="188"/>
        <v>0</v>
      </c>
      <c r="L455" s="18">
        <f t="shared" si="188"/>
        <v>0</v>
      </c>
      <c r="M455" s="18">
        <f t="shared" si="188"/>
        <v>0</v>
      </c>
      <c r="N455" s="18">
        <f t="shared" si="188"/>
        <v>0</v>
      </c>
      <c r="O455" s="48">
        <f t="shared" si="188"/>
        <v>0</v>
      </c>
      <c r="P455" s="65">
        <f t="shared" si="176"/>
        <v>0</v>
      </c>
      <c r="Q455" s="48">
        <f>SUM(Q456:Q458)</f>
        <v>0</v>
      </c>
      <c r="R455" s="48">
        <f>SUM(R456:R458)</f>
        <v>0</v>
      </c>
      <c r="S455" s="65">
        <f t="shared" si="177"/>
        <v>0</v>
      </c>
    </row>
    <row r="456" spans="1:19">
      <c r="A456" s="177"/>
      <c r="B456" s="23">
        <v>444211</v>
      </c>
      <c r="C456" s="17" t="s">
        <v>375</v>
      </c>
      <c r="D456" s="85"/>
      <c r="E456" s="69"/>
      <c r="F456" s="19"/>
      <c r="G456" s="19"/>
      <c r="H456" s="19"/>
      <c r="I456" s="19"/>
      <c r="J456" s="19"/>
      <c r="K456" s="19"/>
      <c r="L456" s="19"/>
      <c r="M456" s="19"/>
      <c r="N456" s="19"/>
      <c r="O456" s="49"/>
      <c r="P456" s="65">
        <f t="shared" si="176"/>
        <v>0</v>
      </c>
      <c r="Q456" s="49"/>
      <c r="R456" s="49"/>
      <c r="S456" s="65">
        <f t="shared" si="177"/>
        <v>0</v>
      </c>
    </row>
    <row r="457" spans="1:19" ht="25.5">
      <c r="A457" s="177"/>
      <c r="B457" s="23">
        <v>444212</v>
      </c>
      <c r="C457" s="17" t="s">
        <v>376</v>
      </c>
      <c r="D457" s="85"/>
      <c r="E457" s="69"/>
      <c r="F457" s="19"/>
      <c r="G457" s="19"/>
      <c r="H457" s="19"/>
      <c r="I457" s="19"/>
      <c r="J457" s="19"/>
      <c r="K457" s="19"/>
      <c r="L457" s="19"/>
      <c r="M457" s="19"/>
      <c r="N457" s="19"/>
      <c r="O457" s="49"/>
      <c r="P457" s="65">
        <f t="shared" si="176"/>
        <v>0</v>
      </c>
      <c r="Q457" s="49"/>
      <c r="R457" s="49"/>
      <c r="S457" s="65">
        <f t="shared" si="177"/>
        <v>0</v>
      </c>
    </row>
    <row r="458" spans="1:19">
      <c r="A458" s="177"/>
      <c r="B458" s="23">
        <v>444219</v>
      </c>
      <c r="C458" s="17" t="s">
        <v>377</v>
      </c>
      <c r="D458" s="85"/>
      <c r="E458" s="69"/>
      <c r="F458" s="19"/>
      <c r="G458" s="19"/>
      <c r="H458" s="19"/>
      <c r="I458" s="19"/>
      <c r="J458" s="19"/>
      <c r="K458" s="19"/>
      <c r="L458" s="19"/>
      <c r="M458" s="19"/>
      <c r="N458" s="19"/>
      <c r="O458" s="49"/>
      <c r="P458" s="65">
        <f t="shared" si="176"/>
        <v>0</v>
      </c>
      <c r="Q458" s="49"/>
      <c r="R458" s="49"/>
      <c r="S458" s="65">
        <f t="shared" si="177"/>
        <v>0</v>
      </c>
    </row>
    <row r="459" spans="1:19" ht="25.5">
      <c r="A459" s="177"/>
      <c r="B459" s="27">
        <v>444300</v>
      </c>
      <c r="C459" s="13" t="s">
        <v>378</v>
      </c>
      <c r="D459" s="83">
        <f>SUM(D460)</f>
        <v>0</v>
      </c>
      <c r="E459" s="67">
        <f t="shared" ref="E459:O460" si="189">SUM(E460)</f>
        <v>0</v>
      </c>
      <c r="F459" s="14">
        <f t="shared" si="189"/>
        <v>0</v>
      </c>
      <c r="G459" s="14">
        <f t="shared" si="189"/>
        <v>0</v>
      </c>
      <c r="H459" s="14">
        <f t="shared" si="189"/>
        <v>0</v>
      </c>
      <c r="I459" s="14">
        <f t="shared" si="189"/>
        <v>0</v>
      </c>
      <c r="J459" s="14">
        <f t="shared" si="189"/>
        <v>0</v>
      </c>
      <c r="K459" s="14">
        <f t="shared" si="189"/>
        <v>0</v>
      </c>
      <c r="L459" s="14">
        <f t="shared" si="189"/>
        <v>0</v>
      </c>
      <c r="M459" s="14">
        <f t="shared" si="189"/>
        <v>0</v>
      </c>
      <c r="N459" s="14">
        <f t="shared" si="189"/>
        <v>0</v>
      </c>
      <c r="O459" s="47">
        <f t="shared" si="189"/>
        <v>0</v>
      </c>
      <c r="P459" s="65">
        <f t="shared" si="176"/>
        <v>0</v>
      </c>
      <c r="Q459" s="47">
        <f>SUM(Q460)</f>
        <v>0</v>
      </c>
      <c r="R459" s="47">
        <f>SUM(R460)</f>
        <v>0</v>
      </c>
      <c r="S459" s="65">
        <f t="shared" si="177"/>
        <v>0</v>
      </c>
    </row>
    <row r="460" spans="1:19" ht="25.5">
      <c r="A460" s="177"/>
      <c r="B460" s="23">
        <v>444310</v>
      </c>
      <c r="C460" s="17" t="s">
        <v>378</v>
      </c>
      <c r="D460" s="84">
        <f>SUM(D461)</f>
        <v>0</v>
      </c>
      <c r="E460" s="68">
        <f t="shared" si="189"/>
        <v>0</v>
      </c>
      <c r="F460" s="18">
        <f t="shared" si="189"/>
        <v>0</v>
      </c>
      <c r="G460" s="18">
        <f t="shared" si="189"/>
        <v>0</v>
      </c>
      <c r="H460" s="18">
        <f t="shared" si="189"/>
        <v>0</v>
      </c>
      <c r="I460" s="18">
        <f t="shared" si="189"/>
        <v>0</v>
      </c>
      <c r="J460" s="18">
        <f t="shared" si="189"/>
        <v>0</v>
      </c>
      <c r="K460" s="18">
        <f t="shared" si="189"/>
        <v>0</v>
      </c>
      <c r="L460" s="18">
        <f t="shared" si="189"/>
        <v>0</v>
      </c>
      <c r="M460" s="18">
        <f t="shared" si="189"/>
        <v>0</v>
      </c>
      <c r="N460" s="18">
        <f t="shared" si="189"/>
        <v>0</v>
      </c>
      <c r="O460" s="48">
        <f t="shared" si="189"/>
        <v>0</v>
      </c>
      <c r="P460" s="65">
        <f t="shared" si="176"/>
        <v>0</v>
      </c>
      <c r="Q460" s="48">
        <f>SUM(Q461)</f>
        <v>0</v>
      </c>
      <c r="R460" s="48">
        <f>SUM(R461)</f>
        <v>0</v>
      </c>
      <c r="S460" s="65">
        <f t="shared" si="177"/>
        <v>0</v>
      </c>
    </row>
    <row r="461" spans="1:19" ht="25.5">
      <c r="A461" s="177"/>
      <c r="B461" s="23">
        <v>444311</v>
      </c>
      <c r="C461" s="17" t="s">
        <v>378</v>
      </c>
      <c r="D461" s="85"/>
      <c r="E461" s="69"/>
      <c r="F461" s="19"/>
      <c r="G461" s="19"/>
      <c r="H461" s="19"/>
      <c r="I461" s="19"/>
      <c r="J461" s="19"/>
      <c r="K461" s="19"/>
      <c r="L461" s="19"/>
      <c r="M461" s="19"/>
      <c r="N461" s="19"/>
      <c r="O461" s="49"/>
      <c r="P461" s="65">
        <f t="shared" si="176"/>
        <v>0</v>
      </c>
      <c r="Q461" s="49"/>
      <c r="R461" s="49"/>
      <c r="S461" s="65">
        <f t="shared" si="177"/>
        <v>0</v>
      </c>
    </row>
    <row r="462" spans="1:19" ht="51">
      <c r="A462" s="176"/>
      <c r="B462" s="27">
        <v>451000</v>
      </c>
      <c r="C462" s="21" t="s">
        <v>379</v>
      </c>
      <c r="D462" s="83">
        <f>SUM(D463,D470)</f>
        <v>0</v>
      </c>
      <c r="E462" s="67">
        <f t="shared" ref="E462:O462" si="190">SUM(E463,E470)</f>
        <v>0</v>
      </c>
      <c r="F462" s="14">
        <f t="shared" si="190"/>
        <v>0</v>
      </c>
      <c r="G462" s="14">
        <f t="shared" si="190"/>
        <v>0</v>
      </c>
      <c r="H462" s="14">
        <f t="shared" si="190"/>
        <v>0</v>
      </c>
      <c r="I462" s="14">
        <f t="shared" si="190"/>
        <v>0</v>
      </c>
      <c r="J462" s="14">
        <f t="shared" si="190"/>
        <v>0</v>
      </c>
      <c r="K462" s="14">
        <f t="shared" si="190"/>
        <v>0</v>
      </c>
      <c r="L462" s="14">
        <f t="shared" si="190"/>
        <v>0</v>
      </c>
      <c r="M462" s="14">
        <f t="shared" si="190"/>
        <v>0</v>
      </c>
      <c r="N462" s="14">
        <f t="shared" si="190"/>
        <v>0</v>
      </c>
      <c r="O462" s="47">
        <f t="shared" si="190"/>
        <v>0</v>
      </c>
      <c r="P462" s="65">
        <f t="shared" si="176"/>
        <v>0</v>
      </c>
      <c r="Q462" s="47">
        <f>SUM(Q463,Q470)</f>
        <v>0</v>
      </c>
      <c r="R462" s="47">
        <f>SUM(R463,R470)</f>
        <v>0</v>
      </c>
      <c r="S462" s="65">
        <f t="shared" si="177"/>
        <v>0</v>
      </c>
    </row>
    <row r="463" spans="1:19" ht="38.25">
      <c r="A463" s="179">
        <v>140</v>
      </c>
      <c r="B463" s="12">
        <v>451100</v>
      </c>
      <c r="C463" s="13" t="s">
        <v>380</v>
      </c>
      <c r="D463" s="83">
        <f>SUM(D468,D464,D466)</f>
        <v>0</v>
      </c>
      <c r="E463" s="67">
        <f t="shared" ref="E463:O463" si="191">SUM(E468,E464,E466)</f>
        <v>0</v>
      </c>
      <c r="F463" s="14">
        <f t="shared" si="191"/>
        <v>0</v>
      </c>
      <c r="G463" s="14">
        <f t="shared" si="191"/>
        <v>0</v>
      </c>
      <c r="H463" s="14">
        <f t="shared" si="191"/>
        <v>0</v>
      </c>
      <c r="I463" s="14">
        <f t="shared" si="191"/>
        <v>0</v>
      </c>
      <c r="J463" s="14">
        <f t="shared" si="191"/>
        <v>0</v>
      </c>
      <c r="K463" s="14">
        <f t="shared" si="191"/>
        <v>0</v>
      </c>
      <c r="L463" s="14">
        <f t="shared" si="191"/>
        <v>0</v>
      </c>
      <c r="M463" s="14">
        <f t="shared" si="191"/>
        <v>0</v>
      </c>
      <c r="N463" s="14">
        <f t="shared" si="191"/>
        <v>0</v>
      </c>
      <c r="O463" s="47">
        <f t="shared" si="191"/>
        <v>0</v>
      </c>
      <c r="P463" s="65">
        <f t="shared" si="176"/>
        <v>0</v>
      </c>
      <c r="Q463" s="47">
        <f>SUM(Q468,Q464,Q466)</f>
        <v>0</v>
      </c>
      <c r="R463" s="47">
        <f>SUM(R468,R464,R466)</f>
        <v>0</v>
      </c>
      <c r="S463" s="65">
        <f t="shared" si="177"/>
        <v>0</v>
      </c>
    </row>
    <row r="464" spans="1:19">
      <c r="A464" s="177"/>
      <c r="B464" s="16">
        <v>451130</v>
      </c>
      <c r="C464" s="17" t="s">
        <v>381</v>
      </c>
      <c r="D464" s="84">
        <f>SUM(D465)</f>
        <v>0</v>
      </c>
      <c r="E464" s="68">
        <f t="shared" ref="E464:O464" si="192">SUM(E465)</f>
        <v>0</v>
      </c>
      <c r="F464" s="18">
        <f t="shared" si="192"/>
        <v>0</v>
      </c>
      <c r="G464" s="18">
        <f t="shared" si="192"/>
        <v>0</v>
      </c>
      <c r="H464" s="18">
        <f t="shared" si="192"/>
        <v>0</v>
      </c>
      <c r="I464" s="18">
        <f t="shared" si="192"/>
        <v>0</v>
      </c>
      <c r="J464" s="18">
        <f t="shared" si="192"/>
        <v>0</v>
      </c>
      <c r="K464" s="18">
        <f t="shared" si="192"/>
        <v>0</v>
      </c>
      <c r="L464" s="18">
        <f t="shared" si="192"/>
        <v>0</v>
      </c>
      <c r="M464" s="18">
        <f t="shared" si="192"/>
        <v>0</v>
      </c>
      <c r="N464" s="18">
        <f t="shared" si="192"/>
        <v>0</v>
      </c>
      <c r="O464" s="48">
        <f t="shared" si="192"/>
        <v>0</v>
      </c>
      <c r="P464" s="65">
        <f t="shared" si="176"/>
        <v>0</v>
      </c>
      <c r="Q464" s="48">
        <f>SUM(Q465)</f>
        <v>0</v>
      </c>
      <c r="R464" s="48">
        <f>SUM(R465)</f>
        <v>0</v>
      </c>
      <c r="S464" s="65">
        <f t="shared" si="177"/>
        <v>0</v>
      </c>
    </row>
    <row r="465" spans="1:19">
      <c r="A465" s="177"/>
      <c r="B465" s="16">
        <v>451131</v>
      </c>
      <c r="C465" s="17" t="s">
        <v>381</v>
      </c>
      <c r="D465" s="89"/>
      <c r="E465" s="73"/>
      <c r="F465" s="28"/>
      <c r="G465" s="28"/>
      <c r="H465" s="28"/>
      <c r="I465" s="28"/>
      <c r="J465" s="28"/>
      <c r="K465" s="28"/>
      <c r="L465" s="28"/>
      <c r="M465" s="28"/>
      <c r="N465" s="28"/>
      <c r="O465" s="54"/>
      <c r="P465" s="65">
        <f t="shared" si="176"/>
        <v>0</v>
      </c>
      <c r="Q465" s="54"/>
      <c r="R465" s="54"/>
      <c r="S465" s="65">
        <f t="shared" si="177"/>
        <v>0</v>
      </c>
    </row>
    <row r="466" spans="1:19" ht="25.5">
      <c r="A466" s="177"/>
      <c r="B466" s="16">
        <v>451140</v>
      </c>
      <c r="C466" s="17" t="s">
        <v>382</v>
      </c>
      <c r="D466" s="84">
        <f>SUM(D467)</f>
        <v>0</v>
      </c>
      <c r="E466" s="68">
        <f t="shared" ref="E466:O466" si="193">SUM(E467)</f>
        <v>0</v>
      </c>
      <c r="F466" s="18">
        <f t="shared" si="193"/>
        <v>0</v>
      </c>
      <c r="G466" s="18">
        <f t="shared" si="193"/>
        <v>0</v>
      </c>
      <c r="H466" s="18">
        <f t="shared" si="193"/>
        <v>0</v>
      </c>
      <c r="I466" s="18">
        <f t="shared" si="193"/>
        <v>0</v>
      </c>
      <c r="J466" s="18">
        <f t="shared" si="193"/>
        <v>0</v>
      </c>
      <c r="K466" s="18">
        <f t="shared" si="193"/>
        <v>0</v>
      </c>
      <c r="L466" s="18">
        <f t="shared" si="193"/>
        <v>0</v>
      </c>
      <c r="M466" s="18">
        <f t="shared" si="193"/>
        <v>0</v>
      </c>
      <c r="N466" s="18">
        <f t="shared" si="193"/>
        <v>0</v>
      </c>
      <c r="O466" s="48">
        <f t="shared" si="193"/>
        <v>0</v>
      </c>
      <c r="P466" s="65">
        <f t="shared" si="176"/>
        <v>0</v>
      </c>
      <c r="Q466" s="48">
        <f>SUM(Q467)</f>
        <v>0</v>
      </c>
      <c r="R466" s="48">
        <f>SUM(R467)</f>
        <v>0</v>
      </c>
      <c r="S466" s="65">
        <f t="shared" si="177"/>
        <v>0</v>
      </c>
    </row>
    <row r="467" spans="1:19" ht="25.5">
      <c r="A467" s="177"/>
      <c r="B467" s="23">
        <v>451141</v>
      </c>
      <c r="C467" s="17" t="s">
        <v>382</v>
      </c>
      <c r="D467" s="89"/>
      <c r="E467" s="73"/>
      <c r="F467" s="28"/>
      <c r="G467" s="28"/>
      <c r="H467" s="28"/>
      <c r="I467" s="28"/>
      <c r="J467" s="28"/>
      <c r="K467" s="28"/>
      <c r="L467" s="28"/>
      <c r="M467" s="28"/>
      <c r="N467" s="28"/>
      <c r="O467" s="54"/>
      <c r="P467" s="65">
        <f t="shared" si="176"/>
        <v>0</v>
      </c>
      <c r="Q467" s="54"/>
      <c r="R467" s="54"/>
      <c r="S467" s="65">
        <f t="shared" si="177"/>
        <v>0</v>
      </c>
    </row>
    <row r="468" spans="1:19" ht="38.25">
      <c r="A468" s="177"/>
      <c r="B468" s="23">
        <v>451190</v>
      </c>
      <c r="C468" s="17" t="s">
        <v>383</v>
      </c>
      <c r="D468" s="84">
        <f>SUM(D469)</f>
        <v>0</v>
      </c>
      <c r="E468" s="68">
        <f t="shared" ref="E468:O468" si="194">SUM(E469)</f>
        <v>0</v>
      </c>
      <c r="F468" s="18">
        <f t="shared" si="194"/>
        <v>0</v>
      </c>
      <c r="G468" s="18">
        <f t="shared" si="194"/>
        <v>0</v>
      </c>
      <c r="H468" s="18">
        <f t="shared" si="194"/>
        <v>0</v>
      </c>
      <c r="I468" s="18">
        <f t="shared" si="194"/>
        <v>0</v>
      </c>
      <c r="J468" s="18">
        <f t="shared" si="194"/>
        <v>0</v>
      </c>
      <c r="K468" s="18">
        <f t="shared" si="194"/>
        <v>0</v>
      </c>
      <c r="L468" s="18">
        <f t="shared" si="194"/>
        <v>0</v>
      </c>
      <c r="M468" s="18">
        <f t="shared" si="194"/>
        <v>0</v>
      </c>
      <c r="N468" s="18">
        <f t="shared" si="194"/>
        <v>0</v>
      </c>
      <c r="O468" s="48">
        <f t="shared" si="194"/>
        <v>0</v>
      </c>
      <c r="P468" s="65">
        <f t="shared" si="176"/>
        <v>0</v>
      </c>
      <c r="Q468" s="48">
        <f>SUM(Q469)</f>
        <v>0</v>
      </c>
      <c r="R468" s="48">
        <f>SUM(R469)</f>
        <v>0</v>
      </c>
      <c r="S468" s="65">
        <f t="shared" si="177"/>
        <v>0</v>
      </c>
    </row>
    <row r="469" spans="1:19" ht="38.25">
      <c r="A469" s="177"/>
      <c r="B469" s="23">
        <v>451191</v>
      </c>
      <c r="C469" s="17" t="s">
        <v>383</v>
      </c>
      <c r="D469" s="85"/>
      <c r="E469" s="69"/>
      <c r="F469" s="19"/>
      <c r="G469" s="19"/>
      <c r="H469" s="19"/>
      <c r="I469" s="19"/>
      <c r="J469" s="19"/>
      <c r="K469" s="19"/>
      <c r="L469" s="19"/>
      <c r="M469" s="19"/>
      <c r="N469" s="19"/>
      <c r="O469" s="49"/>
      <c r="P469" s="65">
        <f t="shared" si="176"/>
        <v>0</v>
      </c>
      <c r="Q469" s="49"/>
      <c r="R469" s="49"/>
      <c r="S469" s="65">
        <f t="shared" si="177"/>
        <v>0</v>
      </c>
    </row>
    <row r="470" spans="1:19" ht="38.25">
      <c r="A470" s="176"/>
      <c r="B470" s="27">
        <v>451200</v>
      </c>
      <c r="C470" s="13" t="s">
        <v>384</v>
      </c>
      <c r="D470" s="83">
        <f>SUM(D471,D473,D475)</f>
        <v>0</v>
      </c>
      <c r="E470" s="67">
        <f t="shared" ref="E470:O470" si="195">SUM(E471,E473,E475)</f>
        <v>0</v>
      </c>
      <c r="F470" s="14">
        <f t="shared" si="195"/>
        <v>0</v>
      </c>
      <c r="G470" s="14">
        <f t="shared" si="195"/>
        <v>0</v>
      </c>
      <c r="H470" s="14">
        <f t="shared" si="195"/>
        <v>0</v>
      </c>
      <c r="I470" s="14">
        <f t="shared" si="195"/>
        <v>0</v>
      </c>
      <c r="J470" s="14">
        <f t="shared" si="195"/>
        <v>0</v>
      </c>
      <c r="K470" s="14">
        <f t="shared" si="195"/>
        <v>0</v>
      </c>
      <c r="L470" s="14">
        <f t="shared" si="195"/>
        <v>0</v>
      </c>
      <c r="M470" s="14">
        <f t="shared" si="195"/>
        <v>0</v>
      </c>
      <c r="N470" s="14">
        <f t="shared" si="195"/>
        <v>0</v>
      </c>
      <c r="O470" s="47">
        <f t="shared" si="195"/>
        <v>0</v>
      </c>
      <c r="P470" s="65">
        <f t="shared" si="176"/>
        <v>0</v>
      </c>
      <c r="Q470" s="47">
        <f>SUM(Q471,Q473,Q475)</f>
        <v>0</v>
      </c>
      <c r="R470" s="47">
        <f>SUM(R471,R473,R475)</f>
        <v>0</v>
      </c>
      <c r="S470" s="65">
        <f t="shared" si="177"/>
        <v>0</v>
      </c>
    </row>
    <row r="471" spans="1:19" ht="25.5">
      <c r="A471" s="177"/>
      <c r="B471" s="16">
        <v>451230</v>
      </c>
      <c r="C471" s="17" t="s">
        <v>385</v>
      </c>
      <c r="D471" s="84">
        <f>SUM(D472)</f>
        <v>0</v>
      </c>
      <c r="E471" s="68">
        <f t="shared" ref="E471:O471" si="196">SUM(E472)</f>
        <v>0</v>
      </c>
      <c r="F471" s="18">
        <f t="shared" si="196"/>
        <v>0</v>
      </c>
      <c r="G471" s="18">
        <f t="shared" si="196"/>
        <v>0</v>
      </c>
      <c r="H471" s="18">
        <f t="shared" si="196"/>
        <v>0</v>
      </c>
      <c r="I471" s="18">
        <f t="shared" si="196"/>
        <v>0</v>
      </c>
      <c r="J471" s="18">
        <f t="shared" si="196"/>
        <v>0</v>
      </c>
      <c r="K471" s="18">
        <f t="shared" si="196"/>
        <v>0</v>
      </c>
      <c r="L471" s="18">
        <f t="shared" si="196"/>
        <v>0</v>
      </c>
      <c r="M471" s="18">
        <f t="shared" si="196"/>
        <v>0</v>
      </c>
      <c r="N471" s="18">
        <f t="shared" si="196"/>
        <v>0</v>
      </c>
      <c r="O471" s="48">
        <f t="shared" si="196"/>
        <v>0</v>
      </c>
      <c r="P471" s="65">
        <f t="shared" si="176"/>
        <v>0</v>
      </c>
      <c r="Q471" s="48">
        <f>SUM(Q472)</f>
        <v>0</v>
      </c>
      <c r="R471" s="48">
        <f>SUM(R472)</f>
        <v>0</v>
      </c>
      <c r="S471" s="65">
        <f t="shared" si="177"/>
        <v>0</v>
      </c>
    </row>
    <row r="472" spans="1:19" ht="38.25">
      <c r="A472" s="177"/>
      <c r="B472" s="16">
        <v>451231</v>
      </c>
      <c r="C472" s="17" t="s">
        <v>386</v>
      </c>
      <c r="D472" s="85"/>
      <c r="E472" s="69"/>
      <c r="F472" s="19"/>
      <c r="G472" s="19"/>
      <c r="H472" s="19"/>
      <c r="I472" s="19"/>
      <c r="J472" s="19"/>
      <c r="K472" s="19"/>
      <c r="L472" s="19"/>
      <c r="M472" s="19"/>
      <c r="N472" s="19"/>
      <c r="O472" s="49"/>
      <c r="P472" s="65">
        <f t="shared" si="176"/>
        <v>0</v>
      </c>
      <c r="Q472" s="49"/>
      <c r="R472" s="49"/>
      <c r="S472" s="65">
        <f t="shared" si="177"/>
        <v>0</v>
      </c>
    </row>
    <row r="473" spans="1:19" ht="25.5">
      <c r="A473" s="177"/>
      <c r="B473" s="16">
        <v>451240</v>
      </c>
      <c r="C473" s="17" t="s">
        <v>387</v>
      </c>
      <c r="D473" s="84">
        <f>SUM(D474)</f>
        <v>0</v>
      </c>
      <c r="E473" s="68">
        <f t="shared" ref="E473:O473" si="197">SUM(E474)</f>
        <v>0</v>
      </c>
      <c r="F473" s="18">
        <f t="shared" si="197"/>
        <v>0</v>
      </c>
      <c r="G473" s="18">
        <f t="shared" si="197"/>
        <v>0</v>
      </c>
      <c r="H473" s="18">
        <f t="shared" si="197"/>
        <v>0</v>
      </c>
      <c r="I473" s="18">
        <f t="shared" si="197"/>
        <v>0</v>
      </c>
      <c r="J473" s="18">
        <f t="shared" si="197"/>
        <v>0</v>
      </c>
      <c r="K473" s="18">
        <f t="shared" si="197"/>
        <v>0</v>
      </c>
      <c r="L473" s="18">
        <f t="shared" si="197"/>
        <v>0</v>
      </c>
      <c r="M473" s="18">
        <f t="shared" si="197"/>
        <v>0</v>
      </c>
      <c r="N473" s="18">
        <f t="shared" si="197"/>
        <v>0</v>
      </c>
      <c r="O473" s="48">
        <f t="shared" si="197"/>
        <v>0</v>
      </c>
      <c r="P473" s="65">
        <f t="shared" si="176"/>
        <v>0</v>
      </c>
      <c r="Q473" s="48">
        <f>SUM(Q474)</f>
        <v>0</v>
      </c>
      <c r="R473" s="48">
        <f>SUM(R474)</f>
        <v>0</v>
      </c>
      <c r="S473" s="65">
        <f t="shared" si="177"/>
        <v>0</v>
      </c>
    </row>
    <row r="474" spans="1:19" ht="38.25">
      <c r="A474" s="177"/>
      <c r="B474" s="16">
        <v>451241</v>
      </c>
      <c r="C474" s="17" t="s">
        <v>388</v>
      </c>
      <c r="D474" s="85"/>
      <c r="E474" s="69"/>
      <c r="F474" s="19"/>
      <c r="G474" s="19"/>
      <c r="H474" s="19"/>
      <c r="I474" s="19"/>
      <c r="J474" s="19"/>
      <c r="K474" s="19"/>
      <c r="L474" s="19"/>
      <c r="M474" s="19"/>
      <c r="N474" s="19"/>
      <c r="O474" s="49"/>
      <c r="P474" s="65">
        <f t="shared" si="176"/>
        <v>0</v>
      </c>
      <c r="Q474" s="49"/>
      <c r="R474" s="49"/>
      <c r="S474" s="65">
        <f t="shared" si="177"/>
        <v>0</v>
      </c>
    </row>
    <row r="475" spans="1:19" ht="38.25">
      <c r="A475" s="177"/>
      <c r="B475" s="16">
        <v>451290</v>
      </c>
      <c r="C475" s="17" t="s">
        <v>389</v>
      </c>
      <c r="D475" s="84">
        <f>SUM(D476)</f>
        <v>0</v>
      </c>
      <c r="E475" s="68">
        <f t="shared" ref="E475:O475" si="198">SUM(E476)</f>
        <v>0</v>
      </c>
      <c r="F475" s="18">
        <f t="shared" si="198"/>
        <v>0</v>
      </c>
      <c r="G475" s="18">
        <f t="shared" si="198"/>
        <v>0</v>
      </c>
      <c r="H475" s="18">
        <f t="shared" si="198"/>
        <v>0</v>
      </c>
      <c r="I475" s="18">
        <f t="shared" si="198"/>
        <v>0</v>
      </c>
      <c r="J475" s="18">
        <f t="shared" si="198"/>
        <v>0</v>
      </c>
      <c r="K475" s="18">
        <f t="shared" si="198"/>
        <v>0</v>
      </c>
      <c r="L475" s="18">
        <f t="shared" si="198"/>
        <v>0</v>
      </c>
      <c r="M475" s="18">
        <f t="shared" si="198"/>
        <v>0</v>
      </c>
      <c r="N475" s="18">
        <f t="shared" si="198"/>
        <v>0</v>
      </c>
      <c r="O475" s="48">
        <f t="shared" si="198"/>
        <v>0</v>
      </c>
      <c r="P475" s="65">
        <f t="shared" si="176"/>
        <v>0</v>
      </c>
      <c r="Q475" s="48">
        <f>SUM(Q476)</f>
        <v>0</v>
      </c>
      <c r="R475" s="48">
        <f>SUM(R476)</f>
        <v>0</v>
      </c>
      <c r="S475" s="65">
        <f t="shared" si="177"/>
        <v>0</v>
      </c>
    </row>
    <row r="476" spans="1:19" ht="38.25">
      <c r="A476" s="177"/>
      <c r="B476" s="23">
        <v>451291</v>
      </c>
      <c r="C476" s="17" t="s">
        <v>390</v>
      </c>
      <c r="D476" s="85"/>
      <c r="E476" s="69"/>
      <c r="F476" s="19"/>
      <c r="G476" s="19"/>
      <c r="H476" s="19"/>
      <c r="I476" s="19"/>
      <c r="J476" s="19"/>
      <c r="K476" s="19"/>
      <c r="L476" s="19"/>
      <c r="M476" s="19"/>
      <c r="N476" s="19"/>
      <c r="O476" s="49"/>
      <c r="P476" s="65">
        <f t="shared" si="176"/>
        <v>0</v>
      </c>
      <c r="Q476" s="49"/>
      <c r="R476" s="49"/>
      <c r="S476" s="65">
        <f t="shared" si="177"/>
        <v>0</v>
      </c>
    </row>
    <row r="477" spans="1:19" ht="30" customHeight="1">
      <c r="A477" s="177"/>
      <c r="B477" s="27">
        <v>454000</v>
      </c>
      <c r="C477" s="13" t="s">
        <v>391</v>
      </c>
      <c r="D477" s="88">
        <f>SUM(D478+D481)</f>
        <v>0</v>
      </c>
      <c r="E477" s="72">
        <f t="shared" ref="E477:O477" si="199">SUM(E478+E481)</f>
        <v>0</v>
      </c>
      <c r="F477" s="25">
        <f t="shared" si="199"/>
        <v>0</v>
      </c>
      <c r="G477" s="25">
        <f t="shared" si="199"/>
        <v>0</v>
      </c>
      <c r="H477" s="25">
        <f t="shared" si="199"/>
        <v>0</v>
      </c>
      <c r="I477" s="25">
        <f t="shared" si="199"/>
        <v>0</v>
      </c>
      <c r="J477" s="25">
        <f t="shared" si="199"/>
        <v>0</v>
      </c>
      <c r="K477" s="25">
        <f t="shared" si="199"/>
        <v>0</v>
      </c>
      <c r="L477" s="25">
        <f t="shared" si="199"/>
        <v>0</v>
      </c>
      <c r="M477" s="25">
        <f t="shared" si="199"/>
        <v>0</v>
      </c>
      <c r="N477" s="25">
        <f t="shared" si="199"/>
        <v>0</v>
      </c>
      <c r="O477" s="53">
        <f t="shared" si="199"/>
        <v>0</v>
      </c>
      <c r="P477" s="65">
        <f t="shared" si="176"/>
        <v>0</v>
      </c>
      <c r="Q477" s="53">
        <f>SUM(Q478+Q481)</f>
        <v>0</v>
      </c>
      <c r="R477" s="53">
        <f>SUM(R478+R481)</f>
        <v>0</v>
      </c>
      <c r="S477" s="65">
        <f t="shared" si="177"/>
        <v>0</v>
      </c>
    </row>
    <row r="478" spans="1:19" ht="25.5">
      <c r="A478" s="177"/>
      <c r="B478" s="27">
        <v>454100</v>
      </c>
      <c r="C478" s="13" t="s">
        <v>392</v>
      </c>
      <c r="D478" s="88">
        <f>SUM(D479)</f>
        <v>0</v>
      </c>
      <c r="E478" s="72">
        <f t="shared" ref="E478:O479" si="200">SUM(E479)</f>
        <v>0</v>
      </c>
      <c r="F478" s="25">
        <f t="shared" si="200"/>
        <v>0</v>
      </c>
      <c r="G478" s="25">
        <f t="shared" si="200"/>
        <v>0</v>
      </c>
      <c r="H478" s="25">
        <f t="shared" si="200"/>
        <v>0</v>
      </c>
      <c r="I478" s="25">
        <f t="shared" si="200"/>
        <v>0</v>
      </c>
      <c r="J478" s="25">
        <f t="shared" si="200"/>
        <v>0</v>
      </c>
      <c r="K478" s="25">
        <f t="shared" si="200"/>
        <v>0</v>
      </c>
      <c r="L478" s="25">
        <f t="shared" si="200"/>
        <v>0</v>
      </c>
      <c r="M478" s="25">
        <f t="shared" si="200"/>
        <v>0</v>
      </c>
      <c r="N478" s="25">
        <f t="shared" si="200"/>
        <v>0</v>
      </c>
      <c r="O478" s="53">
        <f t="shared" si="200"/>
        <v>0</v>
      </c>
      <c r="P478" s="65">
        <f t="shared" si="176"/>
        <v>0</v>
      </c>
      <c r="Q478" s="53">
        <f>SUM(Q479)</f>
        <v>0</v>
      </c>
      <c r="R478" s="53">
        <f>SUM(R479)</f>
        <v>0</v>
      </c>
      <c r="S478" s="65">
        <f t="shared" si="177"/>
        <v>0</v>
      </c>
    </row>
    <row r="479" spans="1:19" ht="25.5">
      <c r="A479" s="177"/>
      <c r="B479" s="23">
        <v>454110</v>
      </c>
      <c r="C479" s="17" t="s">
        <v>392</v>
      </c>
      <c r="D479" s="86">
        <f>SUM(D480)</f>
        <v>0</v>
      </c>
      <c r="E479" s="70">
        <f t="shared" si="200"/>
        <v>0</v>
      </c>
      <c r="F479" s="20">
        <f t="shared" si="200"/>
        <v>0</v>
      </c>
      <c r="G479" s="20">
        <f t="shared" si="200"/>
        <v>0</v>
      </c>
      <c r="H479" s="20">
        <f t="shared" si="200"/>
        <v>0</v>
      </c>
      <c r="I479" s="20">
        <f t="shared" si="200"/>
        <v>0</v>
      </c>
      <c r="J479" s="20">
        <f t="shared" si="200"/>
        <v>0</v>
      </c>
      <c r="K479" s="20">
        <f t="shared" si="200"/>
        <v>0</v>
      </c>
      <c r="L479" s="20">
        <f t="shared" si="200"/>
        <v>0</v>
      </c>
      <c r="M479" s="20">
        <f t="shared" si="200"/>
        <v>0</v>
      </c>
      <c r="N479" s="20">
        <f t="shared" si="200"/>
        <v>0</v>
      </c>
      <c r="O479" s="50">
        <f t="shared" si="200"/>
        <v>0</v>
      </c>
      <c r="P479" s="65">
        <f t="shared" si="176"/>
        <v>0</v>
      </c>
      <c r="Q479" s="50">
        <f>SUM(Q480)</f>
        <v>0</v>
      </c>
      <c r="R479" s="50">
        <f>SUM(R480)</f>
        <v>0</v>
      </c>
      <c r="S479" s="65">
        <f t="shared" si="177"/>
        <v>0</v>
      </c>
    </row>
    <row r="480" spans="1:19" ht="31.5" customHeight="1">
      <c r="A480" s="177"/>
      <c r="B480" s="23">
        <v>454111</v>
      </c>
      <c r="C480" s="17" t="s">
        <v>392</v>
      </c>
      <c r="D480" s="85"/>
      <c r="E480" s="69"/>
      <c r="F480" s="19"/>
      <c r="G480" s="19"/>
      <c r="H480" s="19"/>
      <c r="I480" s="19"/>
      <c r="J480" s="19"/>
      <c r="K480" s="19"/>
      <c r="L480" s="19"/>
      <c r="M480" s="19"/>
      <c r="N480" s="19"/>
      <c r="O480" s="49"/>
      <c r="P480" s="65">
        <f t="shared" si="176"/>
        <v>0</v>
      </c>
      <c r="Q480" s="49"/>
      <c r="R480" s="49"/>
      <c r="S480" s="65">
        <f t="shared" si="177"/>
        <v>0</v>
      </c>
    </row>
    <row r="481" spans="1:19" ht="25.5">
      <c r="A481" s="177"/>
      <c r="B481" s="27">
        <v>454200</v>
      </c>
      <c r="C481" s="13" t="s">
        <v>393</v>
      </c>
      <c r="D481" s="88">
        <f>SUM(D482)</f>
        <v>0</v>
      </c>
      <c r="E481" s="72">
        <f t="shared" ref="E481:O482" si="201">SUM(E482)</f>
        <v>0</v>
      </c>
      <c r="F481" s="25">
        <f t="shared" si="201"/>
        <v>0</v>
      </c>
      <c r="G481" s="25">
        <f t="shared" si="201"/>
        <v>0</v>
      </c>
      <c r="H481" s="25">
        <f t="shared" si="201"/>
        <v>0</v>
      </c>
      <c r="I481" s="25">
        <f t="shared" si="201"/>
        <v>0</v>
      </c>
      <c r="J481" s="25">
        <f t="shared" si="201"/>
        <v>0</v>
      </c>
      <c r="K481" s="25">
        <f t="shared" si="201"/>
        <v>0</v>
      </c>
      <c r="L481" s="25">
        <f t="shared" si="201"/>
        <v>0</v>
      </c>
      <c r="M481" s="25">
        <f t="shared" si="201"/>
        <v>0</v>
      </c>
      <c r="N481" s="25">
        <f t="shared" si="201"/>
        <v>0</v>
      </c>
      <c r="O481" s="53">
        <f t="shared" si="201"/>
        <v>0</v>
      </c>
      <c r="P481" s="65">
        <f t="shared" si="176"/>
        <v>0</v>
      </c>
      <c r="Q481" s="53">
        <f>SUM(Q482)</f>
        <v>0</v>
      </c>
      <c r="R481" s="53">
        <f>SUM(R482)</f>
        <v>0</v>
      </c>
      <c r="S481" s="65">
        <f t="shared" si="177"/>
        <v>0</v>
      </c>
    </row>
    <row r="482" spans="1:19" ht="25.5">
      <c r="A482" s="177"/>
      <c r="B482" s="23">
        <v>454210</v>
      </c>
      <c r="C482" s="17" t="s">
        <v>393</v>
      </c>
      <c r="D482" s="86">
        <f>SUM(D483)</f>
        <v>0</v>
      </c>
      <c r="E482" s="70">
        <f t="shared" si="201"/>
        <v>0</v>
      </c>
      <c r="F482" s="20">
        <f t="shared" si="201"/>
        <v>0</v>
      </c>
      <c r="G482" s="20">
        <f t="shared" si="201"/>
        <v>0</v>
      </c>
      <c r="H482" s="20">
        <f t="shared" si="201"/>
        <v>0</v>
      </c>
      <c r="I482" s="20">
        <f t="shared" si="201"/>
        <v>0</v>
      </c>
      <c r="J482" s="20">
        <f t="shared" si="201"/>
        <v>0</v>
      </c>
      <c r="K482" s="20">
        <f t="shared" si="201"/>
        <v>0</v>
      </c>
      <c r="L482" s="20">
        <f t="shared" si="201"/>
        <v>0</v>
      </c>
      <c r="M482" s="20">
        <f t="shared" si="201"/>
        <v>0</v>
      </c>
      <c r="N482" s="20">
        <f t="shared" si="201"/>
        <v>0</v>
      </c>
      <c r="O482" s="50">
        <f t="shared" si="201"/>
        <v>0</v>
      </c>
      <c r="P482" s="65">
        <f t="shared" si="176"/>
        <v>0</v>
      </c>
      <c r="Q482" s="50">
        <f>SUM(Q483)</f>
        <v>0</v>
      </c>
      <c r="R482" s="50">
        <f>SUM(R483)</f>
        <v>0</v>
      </c>
      <c r="S482" s="65">
        <f t="shared" si="177"/>
        <v>0</v>
      </c>
    </row>
    <row r="483" spans="1:19" ht="25.5">
      <c r="A483" s="177"/>
      <c r="B483" s="23">
        <v>454211</v>
      </c>
      <c r="C483" s="17" t="s">
        <v>393</v>
      </c>
      <c r="D483" s="85"/>
      <c r="E483" s="69"/>
      <c r="F483" s="19"/>
      <c r="G483" s="19"/>
      <c r="H483" s="19"/>
      <c r="I483" s="19"/>
      <c r="J483" s="19"/>
      <c r="K483" s="19"/>
      <c r="L483" s="19"/>
      <c r="M483" s="19"/>
      <c r="N483" s="19"/>
      <c r="O483" s="49"/>
      <c r="P483" s="65">
        <f t="shared" si="176"/>
        <v>0</v>
      </c>
      <c r="Q483" s="49"/>
      <c r="R483" s="49"/>
      <c r="S483" s="65">
        <f t="shared" si="177"/>
        <v>0</v>
      </c>
    </row>
    <row r="484" spans="1:19" ht="25.5">
      <c r="A484" s="177"/>
      <c r="B484" s="27">
        <v>463000</v>
      </c>
      <c r="C484" s="13" t="s">
        <v>394</v>
      </c>
      <c r="D484" s="88">
        <f>SUM(D485+D488)</f>
        <v>0</v>
      </c>
      <c r="E484" s="72">
        <f t="shared" ref="E484:O484" si="202">SUM(E485+E488)</f>
        <v>0</v>
      </c>
      <c r="F484" s="25">
        <f t="shared" si="202"/>
        <v>0</v>
      </c>
      <c r="G484" s="25">
        <f t="shared" si="202"/>
        <v>0</v>
      </c>
      <c r="H484" s="25">
        <f t="shared" si="202"/>
        <v>0</v>
      </c>
      <c r="I484" s="25">
        <f t="shared" si="202"/>
        <v>0</v>
      </c>
      <c r="J484" s="25">
        <f t="shared" si="202"/>
        <v>0</v>
      </c>
      <c r="K484" s="25">
        <f t="shared" si="202"/>
        <v>0</v>
      </c>
      <c r="L484" s="25">
        <f t="shared" si="202"/>
        <v>0</v>
      </c>
      <c r="M484" s="25">
        <f t="shared" si="202"/>
        <v>0</v>
      </c>
      <c r="N484" s="25">
        <f t="shared" si="202"/>
        <v>0</v>
      </c>
      <c r="O484" s="53">
        <f t="shared" si="202"/>
        <v>0</v>
      </c>
      <c r="P484" s="65">
        <f t="shared" si="176"/>
        <v>0</v>
      </c>
      <c r="Q484" s="53">
        <f>SUM(Q485+Q488)</f>
        <v>0</v>
      </c>
      <c r="R484" s="53">
        <f>SUM(R485+R488)</f>
        <v>0</v>
      </c>
      <c r="S484" s="65">
        <f t="shared" si="177"/>
        <v>0</v>
      </c>
    </row>
    <row r="485" spans="1:19" ht="25.5">
      <c r="A485" s="177"/>
      <c r="B485" s="27">
        <v>463100</v>
      </c>
      <c r="C485" s="13" t="s">
        <v>395</v>
      </c>
      <c r="D485" s="88">
        <f>SUM(D486)</f>
        <v>0</v>
      </c>
      <c r="E485" s="72">
        <f t="shared" ref="E485:O486" si="203">SUM(E486)</f>
        <v>0</v>
      </c>
      <c r="F485" s="25">
        <f t="shared" si="203"/>
        <v>0</v>
      </c>
      <c r="G485" s="25">
        <f t="shared" si="203"/>
        <v>0</v>
      </c>
      <c r="H485" s="25">
        <f t="shared" si="203"/>
        <v>0</v>
      </c>
      <c r="I485" s="25">
        <f t="shared" si="203"/>
        <v>0</v>
      </c>
      <c r="J485" s="25">
        <f t="shared" si="203"/>
        <v>0</v>
      </c>
      <c r="K485" s="25">
        <f t="shared" si="203"/>
        <v>0</v>
      </c>
      <c r="L485" s="25">
        <f t="shared" si="203"/>
        <v>0</v>
      </c>
      <c r="M485" s="25">
        <f t="shared" si="203"/>
        <v>0</v>
      </c>
      <c r="N485" s="25">
        <f t="shared" si="203"/>
        <v>0</v>
      </c>
      <c r="O485" s="53">
        <f t="shared" si="203"/>
        <v>0</v>
      </c>
      <c r="P485" s="65">
        <f t="shared" si="176"/>
        <v>0</v>
      </c>
      <c r="Q485" s="53">
        <f>SUM(Q486)</f>
        <v>0</v>
      </c>
      <c r="R485" s="53">
        <f>SUM(R486)</f>
        <v>0</v>
      </c>
      <c r="S485" s="65">
        <f t="shared" si="177"/>
        <v>0</v>
      </c>
    </row>
    <row r="486" spans="1:19" ht="25.5">
      <c r="A486" s="177"/>
      <c r="B486" s="23">
        <v>463110</v>
      </c>
      <c r="C486" s="17" t="s">
        <v>396</v>
      </c>
      <c r="D486" s="86">
        <f>SUM(D487)</f>
        <v>0</v>
      </c>
      <c r="E486" s="70">
        <f t="shared" si="203"/>
        <v>0</v>
      </c>
      <c r="F486" s="20">
        <f t="shared" si="203"/>
        <v>0</v>
      </c>
      <c r="G486" s="20">
        <f t="shared" si="203"/>
        <v>0</v>
      </c>
      <c r="H486" s="20">
        <f t="shared" si="203"/>
        <v>0</v>
      </c>
      <c r="I486" s="20">
        <f t="shared" si="203"/>
        <v>0</v>
      </c>
      <c r="J486" s="20">
        <f t="shared" si="203"/>
        <v>0</v>
      </c>
      <c r="K486" s="20">
        <f t="shared" si="203"/>
        <v>0</v>
      </c>
      <c r="L486" s="20">
        <f t="shared" si="203"/>
        <v>0</v>
      </c>
      <c r="M486" s="20">
        <f t="shared" si="203"/>
        <v>0</v>
      </c>
      <c r="N486" s="20">
        <f t="shared" si="203"/>
        <v>0</v>
      </c>
      <c r="O486" s="50">
        <f t="shared" si="203"/>
        <v>0</v>
      </c>
      <c r="P486" s="65">
        <f t="shared" si="176"/>
        <v>0</v>
      </c>
      <c r="Q486" s="50">
        <f>SUM(Q487)</f>
        <v>0</v>
      </c>
      <c r="R486" s="50">
        <f>SUM(R487)</f>
        <v>0</v>
      </c>
      <c r="S486" s="65">
        <f t="shared" si="177"/>
        <v>0</v>
      </c>
    </row>
    <row r="487" spans="1:19" ht="25.5">
      <c r="A487" s="177"/>
      <c r="B487" s="16">
        <v>463111</v>
      </c>
      <c r="C487" s="17" t="s">
        <v>396</v>
      </c>
      <c r="D487" s="85"/>
      <c r="E487" s="69"/>
      <c r="F487" s="19"/>
      <c r="G487" s="19"/>
      <c r="H487" s="19"/>
      <c r="I487" s="19"/>
      <c r="J487" s="19"/>
      <c r="K487" s="19"/>
      <c r="L487" s="19"/>
      <c r="M487" s="19"/>
      <c r="N487" s="19"/>
      <c r="O487" s="49"/>
      <c r="P487" s="65">
        <f t="shared" si="176"/>
        <v>0</v>
      </c>
      <c r="Q487" s="49"/>
      <c r="R487" s="49"/>
      <c r="S487" s="65">
        <f t="shared" si="177"/>
        <v>0</v>
      </c>
    </row>
    <row r="488" spans="1:19" ht="25.5">
      <c r="A488" s="176"/>
      <c r="B488" s="12">
        <v>463200</v>
      </c>
      <c r="C488" s="13" t="s">
        <v>397</v>
      </c>
      <c r="D488" s="88">
        <f>SUM(D489)</f>
        <v>0</v>
      </c>
      <c r="E488" s="72">
        <f t="shared" ref="E488:O489" si="204">SUM(E489)</f>
        <v>0</v>
      </c>
      <c r="F488" s="25">
        <f t="shared" si="204"/>
        <v>0</v>
      </c>
      <c r="G488" s="25">
        <f t="shared" si="204"/>
        <v>0</v>
      </c>
      <c r="H488" s="25">
        <f t="shared" si="204"/>
        <v>0</v>
      </c>
      <c r="I488" s="25">
        <f t="shared" si="204"/>
        <v>0</v>
      </c>
      <c r="J488" s="25">
        <f t="shared" si="204"/>
        <v>0</v>
      </c>
      <c r="K488" s="25">
        <f t="shared" si="204"/>
        <v>0</v>
      </c>
      <c r="L488" s="25">
        <f t="shared" si="204"/>
        <v>0</v>
      </c>
      <c r="M488" s="25">
        <f t="shared" si="204"/>
        <v>0</v>
      </c>
      <c r="N488" s="25">
        <f t="shared" si="204"/>
        <v>0</v>
      </c>
      <c r="O488" s="53">
        <f t="shared" si="204"/>
        <v>0</v>
      </c>
      <c r="P488" s="65">
        <f t="shared" si="176"/>
        <v>0</v>
      </c>
      <c r="Q488" s="53">
        <f>SUM(Q489)</f>
        <v>0</v>
      </c>
      <c r="R488" s="53">
        <f>SUM(R489)</f>
        <v>0</v>
      </c>
      <c r="S488" s="65">
        <f t="shared" si="177"/>
        <v>0</v>
      </c>
    </row>
    <row r="489" spans="1:19" ht="25.5">
      <c r="A489" s="177"/>
      <c r="B489" s="16">
        <v>463210</v>
      </c>
      <c r="C489" s="17" t="s">
        <v>398</v>
      </c>
      <c r="D489" s="86">
        <f>SUM(D490)</f>
        <v>0</v>
      </c>
      <c r="E489" s="70">
        <f t="shared" si="204"/>
        <v>0</v>
      </c>
      <c r="F489" s="20">
        <f t="shared" si="204"/>
        <v>0</v>
      </c>
      <c r="G489" s="20">
        <f t="shared" si="204"/>
        <v>0</v>
      </c>
      <c r="H489" s="20">
        <f t="shared" si="204"/>
        <v>0</v>
      </c>
      <c r="I489" s="20">
        <f t="shared" si="204"/>
        <v>0</v>
      </c>
      <c r="J489" s="20">
        <f t="shared" si="204"/>
        <v>0</v>
      </c>
      <c r="K489" s="20">
        <f t="shared" si="204"/>
        <v>0</v>
      </c>
      <c r="L489" s="20">
        <f t="shared" si="204"/>
        <v>0</v>
      </c>
      <c r="M489" s="20">
        <f t="shared" si="204"/>
        <v>0</v>
      </c>
      <c r="N489" s="20">
        <f t="shared" si="204"/>
        <v>0</v>
      </c>
      <c r="O489" s="50">
        <f t="shared" si="204"/>
        <v>0</v>
      </c>
      <c r="P489" s="65">
        <f t="shared" si="176"/>
        <v>0</v>
      </c>
      <c r="Q489" s="50">
        <f>SUM(Q490)</f>
        <v>0</v>
      </c>
      <c r="R489" s="50">
        <f>SUM(R490)</f>
        <v>0</v>
      </c>
      <c r="S489" s="65">
        <f t="shared" si="177"/>
        <v>0</v>
      </c>
    </row>
    <row r="490" spans="1:19" ht="25.5">
      <c r="A490" s="177"/>
      <c r="B490" s="16">
        <v>463211</v>
      </c>
      <c r="C490" s="17" t="s">
        <v>398</v>
      </c>
      <c r="D490" s="85"/>
      <c r="E490" s="69"/>
      <c r="F490" s="19"/>
      <c r="G490" s="19"/>
      <c r="H490" s="19"/>
      <c r="I490" s="19"/>
      <c r="J490" s="19"/>
      <c r="K490" s="19"/>
      <c r="L490" s="19"/>
      <c r="M490" s="19"/>
      <c r="N490" s="19"/>
      <c r="O490" s="49"/>
      <c r="P490" s="65">
        <f t="shared" si="176"/>
        <v>0</v>
      </c>
      <c r="Q490" s="49"/>
      <c r="R490" s="49"/>
      <c r="S490" s="65">
        <f t="shared" si="177"/>
        <v>0</v>
      </c>
    </row>
    <row r="491" spans="1:19" ht="38.25">
      <c r="A491" s="177"/>
      <c r="B491" s="12">
        <v>464000</v>
      </c>
      <c r="C491" s="13" t="s">
        <v>399</v>
      </c>
      <c r="D491" s="88">
        <f>SUM(D492)</f>
        <v>0</v>
      </c>
      <c r="E491" s="72">
        <f t="shared" ref="E491:O492" si="205">SUM(E492)</f>
        <v>0</v>
      </c>
      <c r="F491" s="25">
        <f t="shared" si="205"/>
        <v>0</v>
      </c>
      <c r="G491" s="25">
        <f t="shared" si="205"/>
        <v>0</v>
      </c>
      <c r="H491" s="25">
        <f t="shared" si="205"/>
        <v>0</v>
      </c>
      <c r="I491" s="25">
        <f t="shared" si="205"/>
        <v>0</v>
      </c>
      <c r="J491" s="25">
        <f t="shared" si="205"/>
        <v>0</v>
      </c>
      <c r="K491" s="25">
        <f t="shared" si="205"/>
        <v>0</v>
      </c>
      <c r="L491" s="25">
        <f t="shared" si="205"/>
        <v>0</v>
      </c>
      <c r="M491" s="25">
        <f t="shared" si="205"/>
        <v>0</v>
      </c>
      <c r="N491" s="25">
        <f t="shared" si="205"/>
        <v>0</v>
      </c>
      <c r="O491" s="53">
        <f t="shared" si="205"/>
        <v>0</v>
      </c>
      <c r="P491" s="65">
        <f t="shared" si="176"/>
        <v>0</v>
      </c>
      <c r="Q491" s="53">
        <f>SUM(Q492)</f>
        <v>0</v>
      </c>
      <c r="R491" s="53">
        <f>SUM(R492)</f>
        <v>0</v>
      </c>
      <c r="S491" s="65">
        <f t="shared" si="177"/>
        <v>0</v>
      </c>
    </row>
    <row r="492" spans="1:19" ht="25.5">
      <c r="A492" s="177"/>
      <c r="B492" s="12">
        <v>464100</v>
      </c>
      <c r="C492" s="13" t="s">
        <v>400</v>
      </c>
      <c r="D492" s="88">
        <f>SUM(D493)</f>
        <v>0</v>
      </c>
      <c r="E492" s="72">
        <f t="shared" si="205"/>
        <v>0</v>
      </c>
      <c r="F492" s="25">
        <f t="shared" si="205"/>
        <v>0</v>
      </c>
      <c r="G492" s="25">
        <f t="shared" si="205"/>
        <v>0</v>
      </c>
      <c r="H492" s="25">
        <f t="shared" si="205"/>
        <v>0</v>
      </c>
      <c r="I492" s="25">
        <f t="shared" si="205"/>
        <v>0</v>
      </c>
      <c r="J492" s="25">
        <f t="shared" si="205"/>
        <v>0</v>
      </c>
      <c r="K492" s="25">
        <f t="shared" si="205"/>
        <v>0</v>
      </c>
      <c r="L492" s="25">
        <f t="shared" si="205"/>
        <v>0</v>
      </c>
      <c r="M492" s="25">
        <f t="shared" si="205"/>
        <v>0</v>
      </c>
      <c r="N492" s="25">
        <f t="shared" si="205"/>
        <v>0</v>
      </c>
      <c r="O492" s="53">
        <f t="shared" si="205"/>
        <v>0</v>
      </c>
      <c r="P492" s="65">
        <f t="shared" si="176"/>
        <v>0</v>
      </c>
      <c r="Q492" s="53">
        <f>SUM(Q493)</f>
        <v>0</v>
      </c>
      <c r="R492" s="53">
        <f>SUM(R493)</f>
        <v>0</v>
      </c>
      <c r="S492" s="65">
        <f t="shared" si="177"/>
        <v>0</v>
      </c>
    </row>
    <row r="493" spans="1:19" ht="25.5">
      <c r="A493" s="177"/>
      <c r="B493" s="16">
        <v>464110</v>
      </c>
      <c r="C493" s="17" t="s">
        <v>401</v>
      </c>
      <c r="D493" s="86">
        <f>SUM(D494:D496)</f>
        <v>0</v>
      </c>
      <c r="E493" s="70">
        <f t="shared" ref="E493:O493" si="206">SUM(E494:E496)</f>
        <v>0</v>
      </c>
      <c r="F493" s="20">
        <f t="shared" si="206"/>
        <v>0</v>
      </c>
      <c r="G493" s="20">
        <f t="shared" si="206"/>
        <v>0</v>
      </c>
      <c r="H493" s="20">
        <f t="shared" si="206"/>
        <v>0</v>
      </c>
      <c r="I493" s="20">
        <f t="shared" si="206"/>
        <v>0</v>
      </c>
      <c r="J493" s="20">
        <f t="shared" si="206"/>
        <v>0</v>
      </c>
      <c r="K493" s="20">
        <f t="shared" si="206"/>
        <v>0</v>
      </c>
      <c r="L493" s="20">
        <f t="shared" si="206"/>
        <v>0</v>
      </c>
      <c r="M493" s="20">
        <f t="shared" si="206"/>
        <v>0</v>
      </c>
      <c r="N493" s="20">
        <f t="shared" si="206"/>
        <v>0</v>
      </c>
      <c r="O493" s="50">
        <f t="shared" si="206"/>
        <v>0</v>
      </c>
      <c r="P493" s="65">
        <f t="shared" si="176"/>
        <v>0</v>
      </c>
      <c r="Q493" s="50">
        <f>SUM(Q494:Q496)</f>
        <v>0</v>
      </c>
      <c r="R493" s="50">
        <f>SUM(R494:R496)</f>
        <v>0</v>
      </c>
      <c r="S493" s="65">
        <f t="shared" si="177"/>
        <v>0</v>
      </c>
    </row>
    <row r="494" spans="1:19" ht="25.5">
      <c r="A494" s="177"/>
      <c r="B494" s="16">
        <v>464111</v>
      </c>
      <c r="C494" s="17" t="s">
        <v>401</v>
      </c>
      <c r="D494" s="85"/>
      <c r="E494" s="69"/>
      <c r="F494" s="19"/>
      <c r="G494" s="19"/>
      <c r="H494" s="19"/>
      <c r="I494" s="19"/>
      <c r="J494" s="19"/>
      <c r="K494" s="19"/>
      <c r="L494" s="19"/>
      <c r="M494" s="19"/>
      <c r="N494" s="19"/>
      <c r="O494" s="49"/>
      <c r="P494" s="65">
        <f t="shared" si="176"/>
        <v>0</v>
      </c>
      <c r="Q494" s="49"/>
      <c r="R494" s="49"/>
      <c r="S494" s="65">
        <f t="shared" si="177"/>
        <v>0</v>
      </c>
    </row>
    <row r="495" spans="1:19" ht="81.75" customHeight="1">
      <c r="A495" s="177"/>
      <c r="B495" s="16">
        <v>464112</v>
      </c>
      <c r="C495" s="17" t="s">
        <v>402</v>
      </c>
      <c r="D495" s="85"/>
      <c r="E495" s="69"/>
      <c r="F495" s="19"/>
      <c r="G495" s="19"/>
      <c r="H495" s="19"/>
      <c r="I495" s="19"/>
      <c r="J495" s="19"/>
      <c r="K495" s="19"/>
      <c r="L495" s="19"/>
      <c r="M495" s="19"/>
      <c r="N495" s="19"/>
      <c r="O495" s="49"/>
      <c r="P495" s="65">
        <f t="shared" si="176"/>
        <v>0</v>
      </c>
      <c r="Q495" s="49"/>
      <c r="R495" s="49"/>
      <c r="S495" s="65">
        <f t="shared" si="177"/>
        <v>0</v>
      </c>
    </row>
    <row r="496" spans="1:19" ht="38.25">
      <c r="A496" s="177"/>
      <c r="B496" s="16">
        <v>464113</v>
      </c>
      <c r="C496" s="17" t="s">
        <v>403</v>
      </c>
      <c r="D496" s="85"/>
      <c r="E496" s="69"/>
      <c r="F496" s="19"/>
      <c r="G496" s="19"/>
      <c r="H496" s="19"/>
      <c r="I496" s="19"/>
      <c r="J496" s="19"/>
      <c r="K496" s="19"/>
      <c r="L496" s="19"/>
      <c r="M496" s="19"/>
      <c r="N496" s="19"/>
      <c r="O496" s="49"/>
      <c r="P496" s="65">
        <f>SUM(E496:O496)</f>
        <v>0</v>
      </c>
      <c r="Q496" s="49"/>
      <c r="R496" s="49"/>
      <c r="S496" s="65">
        <f t="shared" ref="S496:S559" si="207">SUM(P496:R496)</f>
        <v>0</v>
      </c>
    </row>
    <row r="497" spans="1:19" ht="25.5">
      <c r="A497" s="176"/>
      <c r="B497" s="12">
        <v>465000</v>
      </c>
      <c r="C497" s="13" t="s">
        <v>404</v>
      </c>
      <c r="D497" s="88">
        <f>SUM(D498+D501)</f>
        <v>0</v>
      </c>
      <c r="E497" s="72">
        <f t="shared" ref="E497:O497" si="208">SUM(E498+E501)</f>
        <v>0</v>
      </c>
      <c r="F497" s="25">
        <f t="shared" si="208"/>
        <v>0</v>
      </c>
      <c r="G497" s="25">
        <f t="shared" si="208"/>
        <v>0</v>
      </c>
      <c r="H497" s="25">
        <f t="shared" si="208"/>
        <v>0</v>
      </c>
      <c r="I497" s="25">
        <f t="shared" si="208"/>
        <v>0</v>
      </c>
      <c r="J497" s="25">
        <f t="shared" si="208"/>
        <v>0</v>
      </c>
      <c r="K497" s="25">
        <f t="shared" si="208"/>
        <v>0</v>
      </c>
      <c r="L497" s="25">
        <f t="shared" si="208"/>
        <v>0</v>
      </c>
      <c r="M497" s="25">
        <f t="shared" si="208"/>
        <v>0</v>
      </c>
      <c r="N497" s="25">
        <f t="shared" si="208"/>
        <v>0</v>
      </c>
      <c r="O497" s="53">
        <f t="shared" si="208"/>
        <v>0</v>
      </c>
      <c r="P497" s="65">
        <f>SUM(E497:O497)</f>
        <v>0</v>
      </c>
      <c r="Q497" s="53">
        <f>SUM(Q498+Q501)</f>
        <v>0</v>
      </c>
      <c r="R497" s="53">
        <f>SUM(R498+R501)</f>
        <v>0</v>
      </c>
      <c r="S497" s="65">
        <f t="shared" si="207"/>
        <v>0</v>
      </c>
    </row>
    <row r="498" spans="1:19" ht="25.5">
      <c r="A498" s="176"/>
      <c r="B498" s="12">
        <v>465100</v>
      </c>
      <c r="C498" s="13" t="s">
        <v>405</v>
      </c>
      <c r="D498" s="88">
        <f>SUM(D499)</f>
        <v>0</v>
      </c>
      <c r="E498" s="72">
        <f t="shared" ref="E498:O499" si="209">SUM(E499)</f>
        <v>0</v>
      </c>
      <c r="F498" s="25">
        <f t="shared" si="209"/>
        <v>0</v>
      </c>
      <c r="G498" s="25">
        <f t="shared" si="209"/>
        <v>0</v>
      </c>
      <c r="H498" s="25">
        <f t="shared" si="209"/>
        <v>0</v>
      </c>
      <c r="I498" s="25">
        <f t="shared" si="209"/>
        <v>0</v>
      </c>
      <c r="J498" s="25">
        <f t="shared" si="209"/>
        <v>0</v>
      </c>
      <c r="K498" s="25">
        <f t="shared" si="209"/>
        <v>0</v>
      </c>
      <c r="L498" s="25">
        <f t="shared" si="209"/>
        <v>0</v>
      </c>
      <c r="M498" s="25">
        <f t="shared" si="209"/>
        <v>0</v>
      </c>
      <c r="N498" s="25">
        <f t="shared" si="209"/>
        <v>0</v>
      </c>
      <c r="O498" s="53">
        <f t="shared" si="209"/>
        <v>0</v>
      </c>
      <c r="P498" s="65">
        <f>SUM(E498:O498)</f>
        <v>0</v>
      </c>
      <c r="Q498" s="53">
        <f>SUM(Q499)</f>
        <v>0</v>
      </c>
      <c r="R498" s="53">
        <f>SUM(R499)</f>
        <v>0</v>
      </c>
      <c r="S498" s="65">
        <f t="shared" si="207"/>
        <v>0</v>
      </c>
    </row>
    <row r="499" spans="1:19" ht="25.5">
      <c r="A499" s="177"/>
      <c r="B499" s="16">
        <v>465110</v>
      </c>
      <c r="C499" s="17" t="s">
        <v>405</v>
      </c>
      <c r="D499" s="86">
        <f>SUM(D500)</f>
        <v>0</v>
      </c>
      <c r="E499" s="70">
        <f t="shared" si="209"/>
        <v>0</v>
      </c>
      <c r="F499" s="20">
        <f t="shared" si="209"/>
        <v>0</v>
      </c>
      <c r="G499" s="20">
        <f t="shared" si="209"/>
        <v>0</v>
      </c>
      <c r="H499" s="20">
        <f t="shared" si="209"/>
        <v>0</v>
      </c>
      <c r="I499" s="20">
        <f t="shared" si="209"/>
        <v>0</v>
      </c>
      <c r="J499" s="20">
        <f t="shared" si="209"/>
        <v>0</v>
      </c>
      <c r="K499" s="20">
        <f t="shared" si="209"/>
        <v>0</v>
      </c>
      <c r="L499" s="20">
        <f t="shared" si="209"/>
        <v>0</v>
      </c>
      <c r="M499" s="20">
        <f t="shared" si="209"/>
        <v>0</v>
      </c>
      <c r="N499" s="20">
        <f t="shared" si="209"/>
        <v>0</v>
      </c>
      <c r="O499" s="50">
        <f t="shared" si="209"/>
        <v>0</v>
      </c>
      <c r="P499" s="65">
        <f t="shared" ref="P499:P564" si="210">SUM(E499:O499)</f>
        <v>0</v>
      </c>
      <c r="Q499" s="50">
        <f>SUM(Q500)</f>
        <v>0</v>
      </c>
      <c r="R499" s="50">
        <f>SUM(R500)</f>
        <v>0</v>
      </c>
      <c r="S499" s="65">
        <f t="shared" si="207"/>
        <v>0</v>
      </c>
    </row>
    <row r="500" spans="1:19" ht="25.5">
      <c r="A500" s="177"/>
      <c r="B500" s="16">
        <v>465111</v>
      </c>
      <c r="C500" s="17" t="s">
        <v>405</v>
      </c>
      <c r="D500" s="85"/>
      <c r="E500" s="69"/>
      <c r="F500" s="19"/>
      <c r="G500" s="19"/>
      <c r="H500" s="19"/>
      <c r="I500" s="19"/>
      <c r="J500" s="19"/>
      <c r="K500" s="19"/>
      <c r="L500" s="19"/>
      <c r="M500" s="19"/>
      <c r="N500" s="19"/>
      <c r="O500" s="49"/>
      <c r="P500" s="65">
        <f t="shared" si="210"/>
        <v>0</v>
      </c>
      <c r="Q500" s="49"/>
      <c r="R500" s="49"/>
      <c r="S500" s="65">
        <f t="shared" si="207"/>
        <v>0</v>
      </c>
    </row>
    <row r="501" spans="1:19" ht="25.5">
      <c r="A501" s="176"/>
      <c r="B501" s="12">
        <v>465200</v>
      </c>
      <c r="C501" s="13" t="s">
        <v>406</v>
      </c>
      <c r="D501" s="88">
        <f>SUM(D502)</f>
        <v>0</v>
      </c>
      <c r="E501" s="72">
        <f t="shared" ref="E501:O502" si="211">SUM(E502)</f>
        <v>0</v>
      </c>
      <c r="F501" s="25">
        <f t="shared" si="211"/>
        <v>0</v>
      </c>
      <c r="G501" s="25">
        <f t="shared" si="211"/>
        <v>0</v>
      </c>
      <c r="H501" s="25">
        <f t="shared" si="211"/>
        <v>0</v>
      </c>
      <c r="I501" s="25">
        <f t="shared" si="211"/>
        <v>0</v>
      </c>
      <c r="J501" s="25">
        <f t="shared" si="211"/>
        <v>0</v>
      </c>
      <c r="K501" s="25">
        <f t="shared" si="211"/>
        <v>0</v>
      </c>
      <c r="L501" s="25">
        <f t="shared" si="211"/>
        <v>0</v>
      </c>
      <c r="M501" s="25">
        <f t="shared" si="211"/>
        <v>0</v>
      </c>
      <c r="N501" s="25">
        <f t="shared" si="211"/>
        <v>0</v>
      </c>
      <c r="O501" s="53">
        <f t="shared" si="211"/>
        <v>0</v>
      </c>
      <c r="P501" s="65">
        <f t="shared" si="210"/>
        <v>0</v>
      </c>
      <c r="Q501" s="53">
        <f>SUM(Q502)</f>
        <v>0</v>
      </c>
      <c r="R501" s="53">
        <f>SUM(R502)</f>
        <v>0</v>
      </c>
      <c r="S501" s="65">
        <f t="shared" si="207"/>
        <v>0</v>
      </c>
    </row>
    <row r="502" spans="1:19" ht="25.5">
      <c r="A502" s="177"/>
      <c r="B502" s="16">
        <v>465210</v>
      </c>
      <c r="C502" s="17" t="s">
        <v>407</v>
      </c>
      <c r="D502" s="86">
        <f>SUM(D503)</f>
        <v>0</v>
      </c>
      <c r="E502" s="70">
        <f t="shared" si="211"/>
        <v>0</v>
      </c>
      <c r="F502" s="20">
        <f t="shared" si="211"/>
        <v>0</v>
      </c>
      <c r="G502" s="20">
        <f t="shared" si="211"/>
        <v>0</v>
      </c>
      <c r="H502" s="20">
        <f t="shared" si="211"/>
        <v>0</v>
      </c>
      <c r="I502" s="20">
        <f t="shared" si="211"/>
        <v>0</v>
      </c>
      <c r="J502" s="20">
        <f t="shared" si="211"/>
        <v>0</v>
      </c>
      <c r="K502" s="20">
        <f t="shared" si="211"/>
        <v>0</v>
      </c>
      <c r="L502" s="20">
        <f t="shared" si="211"/>
        <v>0</v>
      </c>
      <c r="M502" s="20">
        <f t="shared" si="211"/>
        <v>0</v>
      </c>
      <c r="N502" s="20">
        <f t="shared" si="211"/>
        <v>0</v>
      </c>
      <c r="O502" s="50">
        <f t="shared" si="211"/>
        <v>0</v>
      </c>
      <c r="P502" s="65">
        <f t="shared" si="210"/>
        <v>0</v>
      </c>
      <c r="Q502" s="50">
        <f>SUM(Q503)</f>
        <v>0</v>
      </c>
      <c r="R502" s="50">
        <f>SUM(R503)</f>
        <v>0</v>
      </c>
      <c r="S502" s="65">
        <f t="shared" si="207"/>
        <v>0</v>
      </c>
    </row>
    <row r="503" spans="1:19" ht="25.5">
      <c r="A503" s="177"/>
      <c r="B503" s="16">
        <v>465211</v>
      </c>
      <c r="C503" s="17" t="s">
        <v>407</v>
      </c>
      <c r="D503" s="85"/>
      <c r="E503" s="69"/>
      <c r="F503" s="19"/>
      <c r="G503" s="19"/>
      <c r="H503" s="19"/>
      <c r="I503" s="19"/>
      <c r="J503" s="19"/>
      <c r="K503" s="19"/>
      <c r="L503" s="19"/>
      <c r="M503" s="19"/>
      <c r="N503" s="19"/>
      <c r="O503" s="49"/>
      <c r="P503" s="65">
        <f t="shared" si="210"/>
        <v>0</v>
      </c>
      <c r="Q503" s="49"/>
      <c r="R503" s="49"/>
      <c r="S503" s="65">
        <f t="shared" si="207"/>
        <v>0</v>
      </c>
    </row>
    <row r="504" spans="1:19" ht="25.5">
      <c r="A504" s="176"/>
      <c r="B504" s="12">
        <v>472000</v>
      </c>
      <c r="C504" s="21" t="s">
        <v>408</v>
      </c>
      <c r="D504" s="83">
        <f>SUM(D505,D508,D519,D522)</f>
        <v>0</v>
      </c>
      <c r="E504" s="67">
        <f t="shared" ref="E504:O504" si="212">SUM(E505,E508,E519,E522)</f>
        <v>0</v>
      </c>
      <c r="F504" s="14">
        <f t="shared" si="212"/>
        <v>0</v>
      </c>
      <c r="G504" s="14">
        <f t="shared" si="212"/>
        <v>0</v>
      </c>
      <c r="H504" s="14">
        <f t="shared" si="212"/>
        <v>0</v>
      </c>
      <c r="I504" s="14">
        <f t="shared" si="212"/>
        <v>0</v>
      </c>
      <c r="J504" s="14">
        <f t="shared" si="212"/>
        <v>0</v>
      </c>
      <c r="K504" s="14">
        <f t="shared" si="212"/>
        <v>0</v>
      </c>
      <c r="L504" s="14">
        <f t="shared" si="212"/>
        <v>0</v>
      </c>
      <c r="M504" s="14">
        <f t="shared" si="212"/>
        <v>0</v>
      </c>
      <c r="N504" s="14">
        <f t="shared" si="212"/>
        <v>0</v>
      </c>
      <c r="O504" s="47">
        <f t="shared" si="212"/>
        <v>0</v>
      </c>
      <c r="P504" s="65">
        <f t="shared" si="210"/>
        <v>0</v>
      </c>
      <c r="Q504" s="47">
        <f>SUM(Q505,Q508,Q519,Q522)</f>
        <v>0</v>
      </c>
      <c r="R504" s="47">
        <f>SUM(R505,R508,R519,R522)</f>
        <v>0</v>
      </c>
      <c r="S504" s="65">
        <f t="shared" si="207"/>
        <v>0</v>
      </c>
    </row>
    <row r="505" spans="1:19" ht="25.5">
      <c r="A505" s="176"/>
      <c r="B505" s="12">
        <v>472300</v>
      </c>
      <c r="C505" s="13" t="s">
        <v>409</v>
      </c>
      <c r="D505" s="83">
        <f>SUM(D506)</f>
        <v>0</v>
      </c>
      <c r="E505" s="67">
        <f t="shared" ref="E505:O506" si="213">SUM(E506)</f>
        <v>0</v>
      </c>
      <c r="F505" s="14">
        <f t="shared" si="213"/>
        <v>0</v>
      </c>
      <c r="G505" s="14">
        <f t="shared" si="213"/>
        <v>0</v>
      </c>
      <c r="H505" s="14">
        <f t="shared" si="213"/>
        <v>0</v>
      </c>
      <c r="I505" s="14">
        <f t="shared" si="213"/>
        <v>0</v>
      </c>
      <c r="J505" s="14">
        <f t="shared" si="213"/>
        <v>0</v>
      </c>
      <c r="K505" s="14">
        <f t="shared" si="213"/>
        <v>0</v>
      </c>
      <c r="L505" s="14">
        <f t="shared" si="213"/>
        <v>0</v>
      </c>
      <c r="M505" s="14">
        <f t="shared" si="213"/>
        <v>0</v>
      </c>
      <c r="N505" s="14">
        <f t="shared" si="213"/>
        <v>0</v>
      </c>
      <c r="O505" s="47">
        <f t="shared" si="213"/>
        <v>0</v>
      </c>
      <c r="P505" s="65">
        <f t="shared" si="210"/>
        <v>0</v>
      </c>
      <c r="Q505" s="47">
        <f>SUM(Q506)</f>
        <v>0</v>
      </c>
      <c r="R505" s="47">
        <f>SUM(R506)</f>
        <v>0</v>
      </c>
      <c r="S505" s="65">
        <f t="shared" si="207"/>
        <v>0</v>
      </c>
    </row>
    <row r="506" spans="1:19" ht="25.5">
      <c r="A506" s="177"/>
      <c r="B506" s="16">
        <v>472310</v>
      </c>
      <c r="C506" s="17" t="s">
        <v>409</v>
      </c>
      <c r="D506" s="84">
        <f>SUM(D507)</f>
        <v>0</v>
      </c>
      <c r="E506" s="68">
        <f t="shared" si="213"/>
        <v>0</v>
      </c>
      <c r="F506" s="18">
        <f t="shared" si="213"/>
        <v>0</v>
      </c>
      <c r="G506" s="18">
        <f t="shared" si="213"/>
        <v>0</v>
      </c>
      <c r="H506" s="18">
        <f t="shared" si="213"/>
        <v>0</v>
      </c>
      <c r="I506" s="18">
        <f t="shared" si="213"/>
        <v>0</v>
      </c>
      <c r="J506" s="18">
        <f t="shared" si="213"/>
        <v>0</v>
      </c>
      <c r="K506" s="18">
        <f t="shared" si="213"/>
        <v>0</v>
      </c>
      <c r="L506" s="18">
        <f t="shared" si="213"/>
        <v>0</v>
      </c>
      <c r="M506" s="18">
        <f t="shared" si="213"/>
        <v>0</v>
      </c>
      <c r="N506" s="18">
        <f t="shared" si="213"/>
        <v>0</v>
      </c>
      <c r="O506" s="48">
        <f t="shared" si="213"/>
        <v>0</v>
      </c>
      <c r="P506" s="65">
        <f t="shared" si="210"/>
        <v>0</v>
      </c>
      <c r="Q506" s="48">
        <f>SUM(Q507)</f>
        <v>0</v>
      </c>
      <c r="R506" s="48">
        <f>SUM(R507)</f>
        <v>0</v>
      </c>
      <c r="S506" s="65">
        <f t="shared" si="207"/>
        <v>0</v>
      </c>
    </row>
    <row r="507" spans="1:19" ht="38.25">
      <c r="A507" s="177"/>
      <c r="B507" s="16">
        <v>472311</v>
      </c>
      <c r="C507" s="17" t="s">
        <v>410</v>
      </c>
      <c r="D507" s="85"/>
      <c r="E507" s="69"/>
      <c r="F507" s="19"/>
      <c r="G507" s="19"/>
      <c r="H507" s="19"/>
      <c r="I507" s="19"/>
      <c r="J507" s="19"/>
      <c r="K507" s="19"/>
      <c r="L507" s="19"/>
      <c r="M507" s="19"/>
      <c r="N507" s="19"/>
      <c r="O507" s="49"/>
      <c r="P507" s="65">
        <f t="shared" si="210"/>
        <v>0</v>
      </c>
      <c r="Q507" s="49"/>
      <c r="R507" s="49"/>
      <c r="S507" s="65">
        <f t="shared" si="207"/>
        <v>0</v>
      </c>
    </row>
    <row r="508" spans="1:19" ht="25.5">
      <c r="A508" s="176"/>
      <c r="B508" s="12">
        <v>472700</v>
      </c>
      <c r="C508" s="13" t="s">
        <v>411</v>
      </c>
      <c r="D508" s="83">
        <f>SUM(D509,D517)</f>
        <v>0</v>
      </c>
      <c r="E508" s="67">
        <f t="shared" ref="E508:O508" si="214">SUM(E509,E517)</f>
        <v>0</v>
      </c>
      <c r="F508" s="14">
        <f t="shared" si="214"/>
        <v>0</v>
      </c>
      <c r="G508" s="14">
        <f t="shared" si="214"/>
        <v>0</v>
      </c>
      <c r="H508" s="14">
        <f t="shared" si="214"/>
        <v>0</v>
      </c>
      <c r="I508" s="14">
        <f t="shared" si="214"/>
        <v>0</v>
      </c>
      <c r="J508" s="14">
        <f t="shared" si="214"/>
        <v>0</v>
      </c>
      <c r="K508" s="14">
        <f t="shared" si="214"/>
        <v>0</v>
      </c>
      <c r="L508" s="14">
        <f t="shared" si="214"/>
        <v>0</v>
      </c>
      <c r="M508" s="14">
        <f t="shared" si="214"/>
        <v>0</v>
      </c>
      <c r="N508" s="14">
        <f t="shared" si="214"/>
        <v>0</v>
      </c>
      <c r="O508" s="47">
        <f t="shared" si="214"/>
        <v>0</v>
      </c>
      <c r="P508" s="65">
        <f t="shared" si="210"/>
        <v>0</v>
      </c>
      <c r="Q508" s="47">
        <f>SUM(Q509,Q517)</f>
        <v>0</v>
      </c>
      <c r="R508" s="47">
        <f>SUM(R509,R517)</f>
        <v>0</v>
      </c>
      <c r="S508" s="65">
        <f t="shared" si="207"/>
        <v>0</v>
      </c>
    </row>
    <row r="509" spans="1:19">
      <c r="A509" s="177"/>
      <c r="B509" s="16">
        <v>472710</v>
      </c>
      <c r="C509" s="17" t="s">
        <v>412</v>
      </c>
      <c r="D509" s="84">
        <f>SUM(D510:D516)</f>
        <v>0</v>
      </c>
      <c r="E509" s="68">
        <f t="shared" ref="E509:O509" si="215">SUM(E510:E516)</f>
        <v>0</v>
      </c>
      <c r="F509" s="18">
        <f t="shared" si="215"/>
        <v>0</v>
      </c>
      <c r="G509" s="18">
        <f t="shared" si="215"/>
        <v>0</v>
      </c>
      <c r="H509" s="18">
        <f t="shared" si="215"/>
        <v>0</v>
      </c>
      <c r="I509" s="18">
        <f t="shared" si="215"/>
        <v>0</v>
      </c>
      <c r="J509" s="18">
        <f t="shared" si="215"/>
        <v>0</v>
      </c>
      <c r="K509" s="18">
        <f t="shared" si="215"/>
        <v>0</v>
      </c>
      <c r="L509" s="18">
        <f t="shared" si="215"/>
        <v>0</v>
      </c>
      <c r="M509" s="18">
        <f t="shared" si="215"/>
        <v>0</v>
      </c>
      <c r="N509" s="18">
        <f t="shared" si="215"/>
        <v>0</v>
      </c>
      <c r="O509" s="48">
        <f t="shared" si="215"/>
        <v>0</v>
      </c>
      <c r="P509" s="65">
        <f t="shared" si="210"/>
        <v>0</v>
      </c>
      <c r="Q509" s="48">
        <f>SUM(Q510:Q516)</f>
        <v>0</v>
      </c>
      <c r="R509" s="48">
        <f>SUM(R510:R516)</f>
        <v>0</v>
      </c>
      <c r="S509" s="65">
        <f t="shared" si="207"/>
        <v>0</v>
      </c>
    </row>
    <row r="510" spans="1:19" ht="25.5">
      <c r="A510" s="177"/>
      <c r="B510" s="16">
        <v>472711</v>
      </c>
      <c r="C510" s="17" t="s">
        <v>413</v>
      </c>
      <c r="D510" s="89"/>
      <c r="E510" s="73"/>
      <c r="F510" s="28"/>
      <c r="G510" s="28"/>
      <c r="H510" s="28"/>
      <c r="I510" s="28"/>
      <c r="J510" s="28"/>
      <c r="K510" s="28"/>
      <c r="L510" s="28"/>
      <c r="M510" s="28"/>
      <c r="N510" s="28"/>
      <c r="O510" s="54"/>
      <c r="P510" s="65">
        <f t="shared" si="210"/>
        <v>0</v>
      </c>
      <c r="Q510" s="54"/>
      <c r="R510" s="54"/>
      <c r="S510" s="65">
        <f t="shared" si="207"/>
        <v>0</v>
      </c>
    </row>
    <row r="511" spans="1:19" ht="25.5">
      <c r="A511" s="177"/>
      <c r="B511" s="16">
        <v>472713</v>
      </c>
      <c r="C511" s="17" t="s">
        <v>414</v>
      </c>
      <c r="D511" s="85"/>
      <c r="E511" s="69"/>
      <c r="F511" s="19"/>
      <c r="G511" s="19"/>
      <c r="H511" s="19"/>
      <c r="I511" s="19"/>
      <c r="J511" s="19"/>
      <c r="K511" s="19"/>
      <c r="L511" s="19"/>
      <c r="M511" s="19"/>
      <c r="N511" s="19"/>
      <c r="O511" s="49"/>
      <c r="P511" s="65">
        <f t="shared" si="210"/>
        <v>0</v>
      </c>
      <c r="Q511" s="49"/>
      <c r="R511" s="49"/>
      <c r="S511" s="65">
        <f t="shared" si="207"/>
        <v>0</v>
      </c>
    </row>
    <row r="512" spans="1:19">
      <c r="A512" s="177"/>
      <c r="B512" s="16">
        <v>472714</v>
      </c>
      <c r="C512" s="17" t="s">
        <v>415</v>
      </c>
      <c r="D512" s="85"/>
      <c r="E512" s="69"/>
      <c r="F512" s="19"/>
      <c r="G512" s="19"/>
      <c r="H512" s="19"/>
      <c r="I512" s="19"/>
      <c r="J512" s="19"/>
      <c r="K512" s="19"/>
      <c r="L512" s="19"/>
      <c r="M512" s="19"/>
      <c r="N512" s="19"/>
      <c r="O512" s="49"/>
      <c r="P512" s="65">
        <f t="shared" si="210"/>
        <v>0</v>
      </c>
      <c r="Q512" s="49"/>
      <c r="R512" s="49"/>
      <c r="S512" s="65">
        <f t="shared" si="207"/>
        <v>0</v>
      </c>
    </row>
    <row r="513" spans="1:19">
      <c r="A513" s="177"/>
      <c r="B513" s="16">
        <v>472715</v>
      </c>
      <c r="C513" s="17" t="s">
        <v>416</v>
      </c>
      <c r="D513" s="85"/>
      <c r="E513" s="69"/>
      <c r="F513" s="19"/>
      <c r="G513" s="19"/>
      <c r="H513" s="19"/>
      <c r="I513" s="19"/>
      <c r="J513" s="19"/>
      <c r="K513" s="19"/>
      <c r="L513" s="19"/>
      <c r="M513" s="19"/>
      <c r="N513" s="19"/>
      <c r="O513" s="49"/>
      <c r="P513" s="65">
        <f t="shared" si="210"/>
        <v>0</v>
      </c>
      <c r="Q513" s="49"/>
      <c r="R513" s="49"/>
      <c r="S513" s="65">
        <f t="shared" si="207"/>
        <v>0</v>
      </c>
    </row>
    <row r="514" spans="1:19" ht="38.25">
      <c r="A514" s="177"/>
      <c r="B514" s="16">
        <v>472717</v>
      </c>
      <c r="C514" s="17" t="s">
        <v>417</v>
      </c>
      <c r="D514" s="85"/>
      <c r="E514" s="69"/>
      <c r="F514" s="19"/>
      <c r="G514" s="19"/>
      <c r="H514" s="19"/>
      <c r="I514" s="19"/>
      <c r="J514" s="19"/>
      <c r="K514" s="19"/>
      <c r="L514" s="19"/>
      <c r="M514" s="19"/>
      <c r="N514" s="19"/>
      <c r="O514" s="49"/>
      <c r="P514" s="65">
        <f t="shared" si="210"/>
        <v>0</v>
      </c>
      <c r="Q514" s="49"/>
      <c r="R514" s="49"/>
      <c r="S514" s="65">
        <f t="shared" si="207"/>
        <v>0</v>
      </c>
    </row>
    <row r="515" spans="1:19" ht="25.5">
      <c r="A515" s="177"/>
      <c r="B515" s="16">
        <v>472718</v>
      </c>
      <c r="C515" s="17" t="s">
        <v>418</v>
      </c>
      <c r="D515" s="85"/>
      <c r="E515" s="69"/>
      <c r="F515" s="19"/>
      <c r="G515" s="19"/>
      <c r="H515" s="19"/>
      <c r="I515" s="19"/>
      <c r="J515" s="19"/>
      <c r="K515" s="19"/>
      <c r="L515" s="19"/>
      <c r="M515" s="19"/>
      <c r="N515" s="19"/>
      <c r="O515" s="49"/>
      <c r="P515" s="65">
        <f t="shared" si="210"/>
        <v>0</v>
      </c>
      <c r="Q515" s="49"/>
      <c r="R515" s="49"/>
      <c r="S515" s="65">
        <f t="shared" si="207"/>
        <v>0</v>
      </c>
    </row>
    <row r="516" spans="1:19" ht="63.75">
      <c r="A516" s="177"/>
      <c r="B516" s="16">
        <v>472719</v>
      </c>
      <c r="C516" s="17" t="s">
        <v>419</v>
      </c>
      <c r="D516" s="85"/>
      <c r="E516" s="69"/>
      <c r="F516" s="19"/>
      <c r="G516" s="19"/>
      <c r="H516" s="19"/>
      <c r="I516" s="19"/>
      <c r="J516" s="19"/>
      <c r="K516" s="19"/>
      <c r="L516" s="19"/>
      <c r="M516" s="19"/>
      <c r="N516" s="19"/>
      <c r="O516" s="49"/>
      <c r="P516" s="65">
        <f t="shared" si="210"/>
        <v>0</v>
      </c>
      <c r="Q516" s="49"/>
      <c r="R516" s="49"/>
      <c r="S516" s="65">
        <f t="shared" si="207"/>
        <v>0</v>
      </c>
    </row>
    <row r="517" spans="1:19">
      <c r="A517" s="177"/>
      <c r="B517" s="16">
        <v>472720</v>
      </c>
      <c r="C517" s="17" t="s">
        <v>420</v>
      </c>
      <c r="D517" s="84">
        <f>SUM(D518)</f>
        <v>0</v>
      </c>
      <c r="E517" s="68">
        <f t="shared" ref="E517:O517" si="216">SUM(E518)</f>
        <v>0</v>
      </c>
      <c r="F517" s="18">
        <f t="shared" si="216"/>
        <v>0</v>
      </c>
      <c r="G517" s="18">
        <f t="shared" si="216"/>
        <v>0</v>
      </c>
      <c r="H517" s="18">
        <f t="shared" si="216"/>
        <v>0</v>
      </c>
      <c r="I517" s="18">
        <f t="shared" si="216"/>
        <v>0</v>
      </c>
      <c r="J517" s="18">
        <f t="shared" si="216"/>
        <v>0</v>
      </c>
      <c r="K517" s="18">
        <f t="shared" si="216"/>
        <v>0</v>
      </c>
      <c r="L517" s="18">
        <f t="shared" si="216"/>
        <v>0</v>
      </c>
      <c r="M517" s="18">
        <f t="shared" si="216"/>
        <v>0</v>
      </c>
      <c r="N517" s="18">
        <f t="shared" si="216"/>
        <v>0</v>
      </c>
      <c r="O517" s="48">
        <f t="shared" si="216"/>
        <v>0</v>
      </c>
      <c r="P517" s="65">
        <f t="shared" si="210"/>
        <v>0</v>
      </c>
      <c r="Q517" s="48">
        <f>SUM(Q518)</f>
        <v>0</v>
      </c>
      <c r="R517" s="48">
        <f>SUM(R518)</f>
        <v>0</v>
      </c>
      <c r="S517" s="65">
        <f t="shared" si="207"/>
        <v>0</v>
      </c>
    </row>
    <row r="518" spans="1:19" ht="25.5">
      <c r="A518" s="177"/>
      <c r="B518" s="16">
        <v>472721</v>
      </c>
      <c r="C518" s="17" t="s">
        <v>594</v>
      </c>
      <c r="D518" s="85"/>
      <c r="E518" s="69"/>
      <c r="F518" s="19"/>
      <c r="G518" s="19"/>
      <c r="H518" s="19"/>
      <c r="I518" s="19"/>
      <c r="J518" s="19"/>
      <c r="K518" s="19"/>
      <c r="L518" s="19"/>
      <c r="M518" s="19"/>
      <c r="N518" s="19"/>
      <c r="O518" s="49"/>
      <c r="P518" s="65">
        <f t="shared" si="210"/>
        <v>0</v>
      </c>
      <c r="Q518" s="49"/>
      <c r="R518" s="49"/>
      <c r="S518" s="65">
        <f t="shared" si="207"/>
        <v>0</v>
      </c>
    </row>
    <row r="519" spans="1:19" ht="25.5">
      <c r="A519" s="176"/>
      <c r="B519" s="12">
        <v>472800</v>
      </c>
      <c r="C519" s="13" t="s">
        <v>421</v>
      </c>
      <c r="D519" s="83">
        <f>SUM(D520)</f>
        <v>0</v>
      </c>
      <c r="E519" s="67">
        <f t="shared" ref="E519:O520" si="217">SUM(E520)</f>
        <v>0</v>
      </c>
      <c r="F519" s="14">
        <f t="shared" si="217"/>
        <v>0</v>
      </c>
      <c r="G519" s="14">
        <f t="shared" si="217"/>
        <v>0</v>
      </c>
      <c r="H519" s="14">
        <f t="shared" si="217"/>
        <v>0</v>
      </c>
      <c r="I519" s="14">
        <f t="shared" si="217"/>
        <v>0</v>
      </c>
      <c r="J519" s="14">
        <f t="shared" si="217"/>
        <v>0</v>
      </c>
      <c r="K519" s="14">
        <f t="shared" si="217"/>
        <v>0</v>
      </c>
      <c r="L519" s="14">
        <f t="shared" si="217"/>
        <v>0</v>
      </c>
      <c r="M519" s="14">
        <f t="shared" si="217"/>
        <v>0</v>
      </c>
      <c r="N519" s="14">
        <f t="shared" si="217"/>
        <v>0</v>
      </c>
      <c r="O519" s="47">
        <f t="shared" si="217"/>
        <v>0</v>
      </c>
      <c r="P519" s="65">
        <f t="shared" si="210"/>
        <v>0</v>
      </c>
      <c r="Q519" s="47">
        <f>SUM(Q520)</f>
        <v>0</v>
      </c>
      <c r="R519" s="47">
        <f>SUM(R520)</f>
        <v>0</v>
      </c>
      <c r="S519" s="65">
        <f t="shared" si="207"/>
        <v>0</v>
      </c>
    </row>
    <row r="520" spans="1:19" ht="25.5">
      <c r="A520" s="177"/>
      <c r="B520" s="16">
        <v>472810</v>
      </c>
      <c r="C520" s="17" t="s">
        <v>422</v>
      </c>
      <c r="D520" s="84">
        <f>SUM(D521)</f>
        <v>0</v>
      </c>
      <c r="E520" s="68">
        <f t="shared" si="217"/>
        <v>0</v>
      </c>
      <c r="F520" s="18">
        <f t="shared" si="217"/>
        <v>0</v>
      </c>
      <c r="G520" s="18">
        <f t="shared" si="217"/>
        <v>0</v>
      </c>
      <c r="H520" s="18">
        <f t="shared" si="217"/>
        <v>0</v>
      </c>
      <c r="I520" s="18">
        <f t="shared" si="217"/>
        <v>0</v>
      </c>
      <c r="J520" s="18">
        <f t="shared" si="217"/>
        <v>0</v>
      </c>
      <c r="K520" s="18">
        <f t="shared" si="217"/>
        <v>0</v>
      </c>
      <c r="L520" s="18">
        <f t="shared" si="217"/>
        <v>0</v>
      </c>
      <c r="M520" s="18">
        <f t="shared" si="217"/>
        <v>0</v>
      </c>
      <c r="N520" s="18">
        <f t="shared" si="217"/>
        <v>0</v>
      </c>
      <c r="O520" s="48">
        <f t="shared" si="217"/>
        <v>0</v>
      </c>
      <c r="P520" s="65">
        <f t="shared" si="210"/>
        <v>0</v>
      </c>
      <c r="Q520" s="48">
        <f>SUM(Q521)</f>
        <v>0</v>
      </c>
      <c r="R520" s="48">
        <f>SUM(R521)</f>
        <v>0</v>
      </c>
      <c r="S520" s="65">
        <f t="shared" si="207"/>
        <v>0</v>
      </c>
    </row>
    <row r="521" spans="1:19" ht="38.25">
      <c r="A521" s="177"/>
      <c r="B521" s="16">
        <v>472811</v>
      </c>
      <c r="C521" s="17" t="s">
        <v>423</v>
      </c>
      <c r="D521" s="85"/>
      <c r="E521" s="69"/>
      <c r="F521" s="19"/>
      <c r="G521" s="19"/>
      <c r="H521" s="19"/>
      <c r="I521" s="19"/>
      <c r="J521" s="19"/>
      <c r="K521" s="19"/>
      <c r="L521" s="19"/>
      <c r="M521" s="19"/>
      <c r="N521" s="19"/>
      <c r="O521" s="49"/>
      <c r="P521" s="65">
        <f t="shared" si="210"/>
        <v>0</v>
      </c>
      <c r="Q521" s="49"/>
      <c r="R521" s="49"/>
      <c r="S521" s="65">
        <f t="shared" si="207"/>
        <v>0</v>
      </c>
    </row>
    <row r="522" spans="1:19">
      <c r="A522" s="176"/>
      <c r="B522" s="12">
        <v>472900</v>
      </c>
      <c r="C522" s="13" t="s">
        <v>424</v>
      </c>
      <c r="D522" s="83">
        <f>SUM(D523)</f>
        <v>0</v>
      </c>
      <c r="E522" s="67">
        <f t="shared" ref="E522:O523" si="218">SUM(E523)</f>
        <v>0</v>
      </c>
      <c r="F522" s="14">
        <f t="shared" si="218"/>
        <v>0</v>
      </c>
      <c r="G522" s="14">
        <f t="shared" si="218"/>
        <v>0</v>
      </c>
      <c r="H522" s="14">
        <f t="shared" si="218"/>
        <v>0</v>
      </c>
      <c r="I522" s="14">
        <f t="shared" si="218"/>
        <v>0</v>
      </c>
      <c r="J522" s="14">
        <f t="shared" si="218"/>
        <v>0</v>
      </c>
      <c r="K522" s="14">
        <f t="shared" si="218"/>
        <v>0</v>
      </c>
      <c r="L522" s="14">
        <f t="shared" si="218"/>
        <v>0</v>
      </c>
      <c r="M522" s="14">
        <f t="shared" si="218"/>
        <v>0</v>
      </c>
      <c r="N522" s="14">
        <f t="shared" si="218"/>
        <v>0</v>
      </c>
      <c r="O522" s="47">
        <f t="shared" si="218"/>
        <v>0</v>
      </c>
      <c r="P522" s="65">
        <f t="shared" si="210"/>
        <v>0</v>
      </c>
      <c r="Q522" s="47">
        <f>SUM(Q523)</f>
        <v>0</v>
      </c>
      <c r="R522" s="47">
        <f>SUM(R523)</f>
        <v>0</v>
      </c>
      <c r="S522" s="65">
        <f t="shared" si="207"/>
        <v>0</v>
      </c>
    </row>
    <row r="523" spans="1:19">
      <c r="A523" s="177"/>
      <c r="B523" s="16">
        <v>472930</v>
      </c>
      <c r="C523" s="17" t="s">
        <v>425</v>
      </c>
      <c r="D523" s="84">
        <f>SUM(D524)</f>
        <v>0</v>
      </c>
      <c r="E523" s="68">
        <f t="shared" si="218"/>
        <v>0</v>
      </c>
      <c r="F523" s="18">
        <f t="shared" si="218"/>
        <v>0</v>
      </c>
      <c r="G523" s="18">
        <f t="shared" si="218"/>
        <v>0</v>
      </c>
      <c r="H523" s="18">
        <f t="shared" si="218"/>
        <v>0</v>
      </c>
      <c r="I523" s="18">
        <f t="shared" si="218"/>
        <v>0</v>
      </c>
      <c r="J523" s="18">
        <f t="shared" si="218"/>
        <v>0</v>
      </c>
      <c r="K523" s="18">
        <f t="shared" si="218"/>
        <v>0</v>
      </c>
      <c r="L523" s="18">
        <f t="shared" si="218"/>
        <v>0</v>
      </c>
      <c r="M523" s="18">
        <f t="shared" si="218"/>
        <v>0</v>
      </c>
      <c r="N523" s="18">
        <f t="shared" si="218"/>
        <v>0</v>
      </c>
      <c r="O523" s="48">
        <f t="shared" si="218"/>
        <v>0</v>
      </c>
      <c r="P523" s="65">
        <f t="shared" si="210"/>
        <v>0</v>
      </c>
      <c r="Q523" s="48">
        <f>SUM(Q524)</f>
        <v>0</v>
      </c>
      <c r="R523" s="48">
        <f>SUM(R524)</f>
        <v>0</v>
      </c>
      <c r="S523" s="65">
        <f t="shared" si="207"/>
        <v>0</v>
      </c>
    </row>
    <row r="524" spans="1:19" ht="25.5">
      <c r="A524" s="177"/>
      <c r="B524" s="16">
        <v>472931</v>
      </c>
      <c r="C524" s="17" t="s">
        <v>426</v>
      </c>
      <c r="D524" s="85"/>
      <c r="E524" s="69"/>
      <c r="F524" s="19"/>
      <c r="G524" s="19"/>
      <c r="H524" s="19"/>
      <c r="I524" s="19"/>
      <c r="J524" s="19"/>
      <c r="K524" s="19"/>
      <c r="L524" s="19"/>
      <c r="M524" s="19"/>
      <c r="N524" s="19"/>
      <c r="O524" s="49"/>
      <c r="P524" s="65">
        <f t="shared" si="210"/>
        <v>0</v>
      </c>
      <c r="Q524" s="49"/>
      <c r="R524" s="49"/>
      <c r="S524" s="65">
        <f t="shared" si="207"/>
        <v>0</v>
      </c>
    </row>
    <row r="525" spans="1:19" ht="25.5">
      <c r="A525" s="176"/>
      <c r="B525" s="12">
        <v>481000</v>
      </c>
      <c r="C525" s="21" t="s">
        <v>427</v>
      </c>
      <c r="D525" s="83">
        <f>SUM(D526,D531)</f>
        <v>0</v>
      </c>
      <c r="E525" s="67">
        <f t="shared" ref="E525:O525" si="219">SUM(E526,E531)</f>
        <v>0</v>
      </c>
      <c r="F525" s="14">
        <f t="shared" si="219"/>
        <v>0</v>
      </c>
      <c r="G525" s="14">
        <f t="shared" si="219"/>
        <v>0</v>
      </c>
      <c r="H525" s="14">
        <f t="shared" si="219"/>
        <v>0</v>
      </c>
      <c r="I525" s="14">
        <f t="shared" si="219"/>
        <v>0</v>
      </c>
      <c r="J525" s="14">
        <f t="shared" si="219"/>
        <v>0</v>
      </c>
      <c r="K525" s="14">
        <f t="shared" si="219"/>
        <v>0</v>
      </c>
      <c r="L525" s="14">
        <f t="shared" si="219"/>
        <v>0</v>
      </c>
      <c r="M525" s="14">
        <f t="shared" si="219"/>
        <v>0</v>
      </c>
      <c r="N525" s="14">
        <f t="shared" si="219"/>
        <v>0</v>
      </c>
      <c r="O525" s="47">
        <f t="shared" si="219"/>
        <v>0</v>
      </c>
      <c r="P525" s="65">
        <f t="shared" si="210"/>
        <v>0</v>
      </c>
      <c r="Q525" s="47">
        <f>SUM(Q526,Q531)</f>
        <v>0</v>
      </c>
      <c r="R525" s="47">
        <f>SUM(R526,R531)</f>
        <v>0</v>
      </c>
      <c r="S525" s="65">
        <f t="shared" si="207"/>
        <v>0</v>
      </c>
    </row>
    <row r="526" spans="1:19" ht="38.25">
      <c r="A526" s="176"/>
      <c r="B526" s="12">
        <v>481100</v>
      </c>
      <c r="C526" s="13" t="s">
        <v>428</v>
      </c>
      <c r="D526" s="83">
        <f>SUM(D527,D529)</f>
        <v>0</v>
      </c>
      <c r="E526" s="67">
        <f t="shared" ref="E526:O526" si="220">SUM(E527,E529)</f>
        <v>0</v>
      </c>
      <c r="F526" s="14">
        <f t="shared" si="220"/>
        <v>0</v>
      </c>
      <c r="G526" s="14">
        <f t="shared" si="220"/>
        <v>0</v>
      </c>
      <c r="H526" s="14">
        <f t="shared" si="220"/>
        <v>0</v>
      </c>
      <c r="I526" s="14">
        <f t="shared" si="220"/>
        <v>0</v>
      </c>
      <c r="J526" s="14">
        <f t="shared" si="220"/>
        <v>0</v>
      </c>
      <c r="K526" s="14">
        <f t="shared" si="220"/>
        <v>0</v>
      </c>
      <c r="L526" s="14">
        <f t="shared" si="220"/>
        <v>0</v>
      </c>
      <c r="M526" s="14">
        <f t="shared" si="220"/>
        <v>0</v>
      </c>
      <c r="N526" s="14">
        <f t="shared" si="220"/>
        <v>0</v>
      </c>
      <c r="O526" s="47">
        <f t="shared" si="220"/>
        <v>0</v>
      </c>
      <c r="P526" s="65">
        <f t="shared" si="210"/>
        <v>0</v>
      </c>
      <c r="Q526" s="47">
        <f>SUM(Q527,Q529)</f>
        <v>0</v>
      </c>
      <c r="R526" s="47">
        <f>SUM(R527,R529)</f>
        <v>0</v>
      </c>
      <c r="S526" s="65">
        <f t="shared" si="207"/>
        <v>0</v>
      </c>
    </row>
    <row r="527" spans="1:19" ht="38.25">
      <c r="A527" s="176"/>
      <c r="B527" s="16">
        <v>481120</v>
      </c>
      <c r="C527" s="17" t="s">
        <v>429</v>
      </c>
      <c r="D527" s="84">
        <f>SUM(D528)</f>
        <v>0</v>
      </c>
      <c r="E527" s="68">
        <f t="shared" ref="E527:O527" si="221">SUM(E528)</f>
        <v>0</v>
      </c>
      <c r="F527" s="18">
        <f t="shared" si="221"/>
        <v>0</v>
      </c>
      <c r="G527" s="18">
        <f t="shared" si="221"/>
        <v>0</v>
      </c>
      <c r="H527" s="18">
        <f t="shared" si="221"/>
        <v>0</v>
      </c>
      <c r="I527" s="18">
        <f t="shared" si="221"/>
        <v>0</v>
      </c>
      <c r="J527" s="18">
        <f t="shared" si="221"/>
        <v>0</v>
      </c>
      <c r="K527" s="18">
        <f t="shared" si="221"/>
        <v>0</v>
      </c>
      <c r="L527" s="18">
        <f t="shared" si="221"/>
        <v>0</v>
      </c>
      <c r="M527" s="18">
        <f t="shared" si="221"/>
        <v>0</v>
      </c>
      <c r="N527" s="18">
        <f t="shared" si="221"/>
        <v>0</v>
      </c>
      <c r="O527" s="48">
        <f t="shared" si="221"/>
        <v>0</v>
      </c>
      <c r="P527" s="65">
        <f t="shared" si="210"/>
        <v>0</v>
      </c>
      <c r="Q527" s="48">
        <f>SUM(Q528)</f>
        <v>0</v>
      </c>
      <c r="R527" s="48">
        <f>SUM(R528)</f>
        <v>0</v>
      </c>
      <c r="S527" s="65">
        <f t="shared" si="207"/>
        <v>0</v>
      </c>
    </row>
    <row r="528" spans="1:19" ht="63.75">
      <c r="A528" s="176"/>
      <c r="B528" s="16">
        <v>481121</v>
      </c>
      <c r="C528" s="17" t="s">
        <v>430</v>
      </c>
      <c r="D528" s="93"/>
      <c r="E528" s="77"/>
      <c r="F528" s="32"/>
      <c r="G528" s="32"/>
      <c r="H528" s="32"/>
      <c r="I528" s="32"/>
      <c r="J528" s="32"/>
      <c r="K528" s="32"/>
      <c r="L528" s="32"/>
      <c r="M528" s="32"/>
      <c r="N528" s="32"/>
      <c r="O528" s="58"/>
      <c r="P528" s="65">
        <f t="shared" si="210"/>
        <v>0</v>
      </c>
      <c r="Q528" s="58"/>
      <c r="R528" s="58"/>
      <c r="S528" s="65">
        <f t="shared" si="207"/>
        <v>0</v>
      </c>
    </row>
    <row r="529" spans="1:19">
      <c r="A529" s="177"/>
      <c r="B529" s="16">
        <v>481130</v>
      </c>
      <c r="C529" s="17" t="s">
        <v>431</v>
      </c>
      <c r="D529" s="84">
        <f>SUM(D530)</f>
        <v>0</v>
      </c>
      <c r="E529" s="68">
        <f t="shared" ref="E529:O529" si="222">SUM(E530)</f>
        <v>0</v>
      </c>
      <c r="F529" s="18">
        <f t="shared" si="222"/>
        <v>0</v>
      </c>
      <c r="G529" s="18">
        <f t="shared" si="222"/>
        <v>0</v>
      </c>
      <c r="H529" s="18">
        <f t="shared" si="222"/>
        <v>0</v>
      </c>
      <c r="I529" s="18">
        <f t="shared" si="222"/>
        <v>0</v>
      </c>
      <c r="J529" s="18">
        <f t="shared" si="222"/>
        <v>0</v>
      </c>
      <c r="K529" s="18">
        <f t="shared" si="222"/>
        <v>0</v>
      </c>
      <c r="L529" s="18">
        <f t="shared" si="222"/>
        <v>0</v>
      </c>
      <c r="M529" s="18">
        <f t="shared" si="222"/>
        <v>0</v>
      </c>
      <c r="N529" s="18">
        <f t="shared" si="222"/>
        <v>0</v>
      </c>
      <c r="O529" s="48">
        <f t="shared" si="222"/>
        <v>0</v>
      </c>
      <c r="P529" s="65">
        <f t="shared" si="210"/>
        <v>0</v>
      </c>
      <c r="Q529" s="48">
        <f>SUM(Q530)</f>
        <v>0</v>
      </c>
      <c r="R529" s="48">
        <f>SUM(R530)</f>
        <v>0</v>
      </c>
      <c r="S529" s="65">
        <f t="shared" si="207"/>
        <v>0</v>
      </c>
    </row>
    <row r="530" spans="1:19" ht="25.5">
      <c r="A530" s="177"/>
      <c r="B530" s="16">
        <v>481131</v>
      </c>
      <c r="C530" s="17" t="s">
        <v>432</v>
      </c>
      <c r="D530" s="85"/>
      <c r="E530" s="69"/>
      <c r="F530" s="19"/>
      <c r="G530" s="19"/>
      <c r="H530" s="19"/>
      <c r="I530" s="19"/>
      <c r="J530" s="19"/>
      <c r="K530" s="19"/>
      <c r="L530" s="19"/>
      <c r="M530" s="19"/>
      <c r="N530" s="19"/>
      <c r="O530" s="49"/>
      <c r="P530" s="65">
        <f t="shared" si="210"/>
        <v>0</v>
      </c>
      <c r="Q530" s="49"/>
      <c r="R530" s="49"/>
      <c r="S530" s="65">
        <f t="shared" si="207"/>
        <v>0</v>
      </c>
    </row>
    <row r="531" spans="1:19" ht="25.5">
      <c r="A531" s="176"/>
      <c r="B531" s="12">
        <v>481900</v>
      </c>
      <c r="C531" s="13" t="s">
        <v>433</v>
      </c>
      <c r="D531" s="83">
        <f>SUM(D532,D536,,D534,D539,D541)</f>
        <v>0</v>
      </c>
      <c r="E531" s="67">
        <f t="shared" ref="E531:O531" si="223">SUM(E532,E536,,E534,E539,E541)</f>
        <v>0</v>
      </c>
      <c r="F531" s="14">
        <f t="shared" si="223"/>
        <v>0</v>
      </c>
      <c r="G531" s="14">
        <f t="shared" si="223"/>
        <v>0</v>
      </c>
      <c r="H531" s="14">
        <f t="shared" si="223"/>
        <v>0</v>
      </c>
      <c r="I531" s="14">
        <f t="shared" si="223"/>
        <v>0</v>
      </c>
      <c r="J531" s="14">
        <f t="shared" si="223"/>
        <v>0</v>
      </c>
      <c r="K531" s="14">
        <f t="shared" si="223"/>
        <v>0</v>
      </c>
      <c r="L531" s="14">
        <f t="shared" si="223"/>
        <v>0</v>
      </c>
      <c r="M531" s="14">
        <f t="shared" si="223"/>
        <v>0</v>
      </c>
      <c r="N531" s="14">
        <f t="shared" si="223"/>
        <v>0</v>
      </c>
      <c r="O531" s="47">
        <f t="shared" si="223"/>
        <v>0</v>
      </c>
      <c r="P531" s="65">
        <f t="shared" si="210"/>
        <v>0</v>
      </c>
      <c r="Q531" s="47">
        <f>SUM(Q532,Q536,,Q534,Q539,Q541)</f>
        <v>0</v>
      </c>
      <c r="R531" s="47">
        <f>SUM(R532,R536,,R534,R539,R541)</f>
        <v>0</v>
      </c>
      <c r="S531" s="65">
        <f t="shared" si="207"/>
        <v>0</v>
      </c>
    </row>
    <row r="532" spans="1:19" ht="25.5">
      <c r="A532" s="177"/>
      <c r="B532" s="16">
        <v>481910</v>
      </c>
      <c r="C532" s="17" t="s">
        <v>434</v>
      </c>
      <c r="D532" s="84">
        <f>SUM(D533)</f>
        <v>0</v>
      </c>
      <c r="E532" s="68">
        <f t="shared" ref="E532:O532" si="224">SUM(E533)</f>
        <v>0</v>
      </c>
      <c r="F532" s="18">
        <f t="shared" si="224"/>
        <v>0</v>
      </c>
      <c r="G532" s="18">
        <f t="shared" si="224"/>
        <v>0</v>
      </c>
      <c r="H532" s="18">
        <f t="shared" si="224"/>
        <v>0</v>
      </c>
      <c r="I532" s="18">
        <f t="shared" si="224"/>
        <v>0</v>
      </c>
      <c r="J532" s="18">
        <f t="shared" si="224"/>
        <v>0</v>
      </c>
      <c r="K532" s="18">
        <f t="shared" si="224"/>
        <v>0</v>
      </c>
      <c r="L532" s="18">
        <f t="shared" si="224"/>
        <v>0</v>
      </c>
      <c r="M532" s="18">
        <f t="shared" si="224"/>
        <v>0</v>
      </c>
      <c r="N532" s="18">
        <f t="shared" si="224"/>
        <v>0</v>
      </c>
      <c r="O532" s="48">
        <f t="shared" si="224"/>
        <v>0</v>
      </c>
      <c r="P532" s="65">
        <f t="shared" si="210"/>
        <v>0</v>
      </c>
      <c r="Q532" s="48">
        <f>SUM(Q533)</f>
        <v>0</v>
      </c>
      <c r="R532" s="48">
        <f>SUM(R533)</f>
        <v>0</v>
      </c>
      <c r="S532" s="65">
        <f t="shared" si="207"/>
        <v>0</v>
      </c>
    </row>
    <row r="533" spans="1:19" ht="25.5">
      <c r="A533" s="177"/>
      <c r="B533" s="16">
        <v>481911</v>
      </c>
      <c r="C533" s="17" t="s">
        <v>435</v>
      </c>
      <c r="D533" s="85"/>
      <c r="E533" s="69"/>
      <c r="F533" s="19"/>
      <c r="G533" s="19"/>
      <c r="H533" s="19"/>
      <c r="I533" s="19"/>
      <c r="J533" s="19"/>
      <c r="K533" s="19"/>
      <c r="L533" s="19"/>
      <c r="M533" s="19"/>
      <c r="N533" s="19"/>
      <c r="O533" s="49"/>
      <c r="P533" s="65">
        <f t="shared" si="210"/>
        <v>0</v>
      </c>
      <c r="Q533" s="49"/>
      <c r="R533" s="49"/>
      <c r="S533" s="65">
        <f t="shared" si="207"/>
        <v>0</v>
      </c>
    </row>
    <row r="534" spans="1:19">
      <c r="A534" s="177"/>
      <c r="B534" s="16">
        <v>481930</v>
      </c>
      <c r="C534" s="17" t="s">
        <v>436</v>
      </c>
      <c r="D534" s="86">
        <f>SUM(D535)</f>
        <v>0</v>
      </c>
      <c r="E534" s="70">
        <f t="shared" ref="E534:O534" si="225">SUM(E535)</f>
        <v>0</v>
      </c>
      <c r="F534" s="20">
        <f t="shared" si="225"/>
        <v>0</v>
      </c>
      <c r="G534" s="20">
        <f t="shared" si="225"/>
        <v>0</v>
      </c>
      <c r="H534" s="20">
        <f t="shared" si="225"/>
        <v>0</v>
      </c>
      <c r="I534" s="20">
        <f t="shared" si="225"/>
        <v>0</v>
      </c>
      <c r="J534" s="20">
        <f t="shared" si="225"/>
        <v>0</v>
      </c>
      <c r="K534" s="20">
        <f t="shared" si="225"/>
        <v>0</v>
      </c>
      <c r="L534" s="20">
        <f t="shared" si="225"/>
        <v>0</v>
      </c>
      <c r="M534" s="20">
        <f t="shared" si="225"/>
        <v>0</v>
      </c>
      <c r="N534" s="20">
        <f t="shared" si="225"/>
        <v>0</v>
      </c>
      <c r="O534" s="50">
        <f t="shared" si="225"/>
        <v>0</v>
      </c>
      <c r="P534" s="65">
        <f t="shared" si="210"/>
        <v>0</v>
      </c>
      <c r="Q534" s="50">
        <f>SUM(Q535)</f>
        <v>0</v>
      </c>
      <c r="R534" s="50">
        <f>SUM(R535)</f>
        <v>0</v>
      </c>
      <c r="S534" s="65">
        <f t="shared" si="207"/>
        <v>0</v>
      </c>
    </row>
    <row r="535" spans="1:19">
      <c r="A535" s="177"/>
      <c r="B535" s="16">
        <v>481931</v>
      </c>
      <c r="C535" s="17" t="s">
        <v>436</v>
      </c>
      <c r="D535" s="85"/>
      <c r="E535" s="69"/>
      <c r="F535" s="19"/>
      <c r="G535" s="19"/>
      <c r="H535" s="19"/>
      <c r="I535" s="19"/>
      <c r="J535" s="19"/>
      <c r="K535" s="19"/>
      <c r="L535" s="19"/>
      <c r="M535" s="19"/>
      <c r="N535" s="19"/>
      <c r="O535" s="49"/>
      <c r="P535" s="65">
        <f t="shared" si="210"/>
        <v>0</v>
      </c>
      <c r="Q535" s="49"/>
      <c r="R535" s="49"/>
      <c r="S535" s="65">
        <f t="shared" si="207"/>
        <v>0</v>
      </c>
    </row>
    <row r="536" spans="1:19" ht="25.5">
      <c r="A536" s="177"/>
      <c r="B536" s="16">
        <v>481940</v>
      </c>
      <c r="C536" s="17" t="s">
        <v>437</v>
      </c>
      <c r="D536" s="84">
        <f>SUM(D537:D538)</f>
        <v>0</v>
      </c>
      <c r="E536" s="68">
        <f t="shared" ref="E536:O536" si="226">SUM(E537:E538)</f>
        <v>0</v>
      </c>
      <c r="F536" s="18">
        <f t="shared" si="226"/>
        <v>0</v>
      </c>
      <c r="G536" s="18">
        <f t="shared" si="226"/>
        <v>0</v>
      </c>
      <c r="H536" s="18">
        <f t="shared" si="226"/>
        <v>0</v>
      </c>
      <c r="I536" s="18">
        <f t="shared" si="226"/>
        <v>0</v>
      </c>
      <c r="J536" s="18">
        <f t="shared" si="226"/>
        <v>0</v>
      </c>
      <c r="K536" s="18">
        <f t="shared" si="226"/>
        <v>0</v>
      </c>
      <c r="L536" s="18">
        <f t="shared" si="226"/>
        <v>0</v>
      </c>
      <c r="M536" s="18">
        <f t="shared" si="226"/>
        <v>0</v>
      </c>
      <c r="N536" s="18">
        <f t="shared" si="226"/>
        <v>0</v>
      </c>
      <c r="O536" s="48">
        <f t="shared" si="226"/>
        <v>0</v>
      </c>
      <c r="P536" s="65">
        <f t="shared" si="210"/>
        <v>0</v>
      </c>
      <c r="Q536" s="48">
        <f>SUM(Q537:Q538)</f>
        <v>0</v>
      </c>
      <c r="R536" s="48">
        <f>SUM(R537:R538)</f>
        <v>0</v>
      </c>
      <c r="S536" s="65">
        <f t="shared" si="207"/>
        <v>0</v>
      </c>
    </row>
    <row r="537" spans="1:19" ht="25.5">
      <c r="A537" s="177"/>
      <c r="B537" s="16">
        <v>481941</v>
      </c>
      <c r="C537" s="17" t="s">
        <v>438</v>
      </c>
      <c r="D537" s="85"/>
      <c r="E537" s="69"/>
      <c r="F537" s="19"/>
      <c r="G537" s="19"/>
      <c r="H537" s="19"/>
      <c r="I537" s="19"/>
      <c r="J537" s="19"/>
      <c r="K537" s="19"/>
      <c r="L537" s="19"/>
      <c r="M537" s="19"/>
      <c r="N537" s="19"/>
      <c r="O537" s="49"/>
      <c r="P537" s="65">
        <f t="shared" si="210"/>
        <v>0</v>
      </c>
      <c r="Q537" s="49"/>
      <c r="R537" s="49"/>
      <c r="S537" s="65">
        <f t="shared" si="207"/>
        <v>0</v>
      </c>
    </row>
    <row r="538" spans="1:19">
      <c r="A538" s="177"/>
      <c r="B538" s="16">
        <v>481942</v>
      </c>
      <c r="C538" s="17" t="s">
        <v>439</v>
      </c>
      <c r="D538" s="85"/>
      <c r="E538" s="69"/>
      <c r="F538" s="19"/>
      <c r="G538" s="19"/>
      <c r="H538" s="19"/>
      <c r="I538" s="19"/>
      <c r="J538" s="19"/>
      <c r="K538" s="19"/>
      <c r="L538" s="19"/>
      <c r="M538" s="19"/>
      <c r="N538" s="19"/>
      <c r="O538" s="49"/>
      <c r="P538" s="65">
        <f t="shared" si="210"/>
        <v>0</v>
      </c>
      <c r="Q538" s="49"/>
      <c r="R538" s="49"/>
      <c r="S538" s="65">
        <f t="shared" si="207"/>
        <v>0</v>
      </c>
    </row>
    <row r="539" spans="1:19">
      <c r="A539" s="177"/>
      <c r="B539" s="16">
        <v>481950</v>
      </c>
      <c r="C539" s="17" t="s">
        <v>440</v>
      </c>
      <c r="D539" s="86">
        <f>SUM(D540)</f>
        <v>0</v>
      </c>
      <c r="E539" s="70">
        <f t="shared" ref="E539:O539" si="227">SUM(E540)</f>
        <v>0</v>
      </c>
      <c r="F539" s="20">
        <f t="shared" si="227"/>
        <v>0</v>
      </c>
      <c r="G539" s="20">
        <f t="shared" si="227"/>
        <v>0</v>
      </c>
      <c r="H539" s="20">
        <f t="shared" si="227"/>
        <v>0</v>
      </c>
      <c r="I539" s="20">
        <f t="shared" si="227"/>
        <v>0</v>
      </c>
      <c r="J539" s="20">
        <f t="shared" si="227"/>
        <v>0</v>
      </c>
      <c r="K539" s="20">
        <f t="shared" si="227"/>
        <v>0</v>
      </c>
      <c r="L539" s="20">
        <f t="shared" si="227"/>
        <v>0</v>
      </c>
      <c r="M539" s="20">
        <f t="shared" si="227"/>
        <v>0</v>
      </c>
      <c r="N539" s="20">
        <f t="shared" si="227"/>
        <v>0</v>
      </c>
      <c r="O539" s="50">
        <f t="shared" si="227"/>
        <v>0</v>
      </c>
      <c r="P539" s="65">
        <f t="shared" si="210"/>
        <v>0</v>
      </c>
      <c r="Q539" s="50">
        <f>SUM(Q540)</f>
        <v>0</v>
      </c>
      <c r="R539" s="50">
        <f>SUM(R540)</f>
        <v>0</v>
      </c>
      <c r="S539" s="65">
        <f t="shared" si="207"/>
        <v>0</v>
      </c>
    </row>
    <row r="540" spans="1:19">
      <c r="A540" s="177"/>
      <c r="B540" s="16">
        <v>481951</v>
      </c>
      <c r="C540" s="17" t="s">
        <v>440</v>
      </c>
      <c r="D540" s="85"/>
      <c r="E540" s="69"/>
      <c r="F540" s="19"/>
      <c r="G540" s="19"/>
      <c r="H540" s="19"/>
      <c r="I540" s="19"/>
      <c r="J540" s="19"/>
      <c r="K540" s="19"/>
      <c r="L540" s="19"/>
      <c r="M540" s="19"/>
      <c r="N540" s="19"/>
      <c r="O540" s="49"/>
      <c r="P540" s="65">
        <f t="shared" si="210"/>
        <v>0</v>
      </c>
      <c r="Q540" s="49"/>
      <c r="R540" s="49"/>
      <c r="S540" s="65">
        <f t="shared" si="207"/>
        <v>0</v>
      </c>
    </row>
    <row r="541" spans="1:19" ht="25.5">
      <c r="A541" s="177"/>
      <c r="B541" s="16">
        <v>481990</v>
      </c>
      <c r="C541" s="17" t="s">
        <v>433</v>
      </c>
      <c r="D541" s="84">
        <f>SUM(D542)</f>
        <v>0</v>
      </c>
      <c r="E541" s="68">
        <f t="shared" ref="E541:O541" si="228">SUM(E542)</f>
        <v>0</v>
      </c>
      <c r="F541" s="18">
        <f t="shared" si="228"/>
        <v>0</v>
      </c>
      <c r="G541" s="18">
        <f t="shared" si="228"/>
        <v>0</v>
      </c>
      <c r="H541" s="18">
        <f t="shared" si="228"/>
        <v>0</v>
      </c>
      <c r="I541" s="18">
        <f t="shared" si="228"/>
        <v>0</v>
      </c>
      <c r="J541" s="18">
        <f t="shared" si="228"/>
        <v>0</v>
      </c>
      <c r="K541" s="18">
        <f t="shared" si="228"/>
        <v>0</v>
      </c>
      <c r="L541" s="18">
        <f t="shared" si="228"/>
        <v>0</v>
      </c>
      <c r="M541" s="18">
        <f t="shared" si="228"/>
        <v>0</v>
      </c>
      <c r="N541" s="18">
        <f t="shared" si="228"/>
        <v>0</v>
      </c>
      <c r="O541" s="48">
        <f t="shared" si="228"/>
        <v>0</v>
      </c>
      <c r="P541" s="65">
        <f t="shared" si="210"/>
        <v>0</v>
      </c>
      <c r="Q541" s="48">
        <f>SUM(Q542)</f>
        <v>0</v>
      </c>
      <c r="R541" s="48">
        <f>SUM(R542)</f>
        <v>0</v>
      </c>
      <c r="S541" s="65">
        <f t="shared" si="207"/>
        <v>0</v>
      </c>
    </row>
    <row r="542" spans="1:19" ht="25.5">
      <c r="A542" s="177"/>
      <c r="B542" s="16">
        <v>481991</v>
      </c>
      <c r="C542" s="17" t="s">
        <v>433</v>
      </c>
      <c r="D542" s="85"/>
      <c r="E542" s="69"/>
      <c r="F542" s="19"/>
      <c r="G542" s="19"/>
      <c r="H542" s="19"/>
      <c r="I542" s="19"/>
      <c r="J542" s="19"/>
      <c r="K542" s="19"/>
      <c r="L542" s="19"/>
      <c r="M542" s="19"/>
      <c r="N542" s="19"/>
      <c r="O542" s="49"/>
      <c r="P542" s="65">
        <f t="shared" si="210"/>
        <v>0</v>
      </c>
      <c r="Q542" s="49"/>
      <c r="R542" s="49"/>
      <c r="S542" s="65">
        <f t="shared" si="207"/>
        <v>0</v>
      </c>
    </row>
    <row r="543" spans="1:19" ht="25.5">
      <c r="A543" s="176"/>
      <c r="B543" s="12">
        <v>482000</v>
      </c>
      <c r="C543" s="21" t="s">
        <v>441</v>
      </c>
      <c r="D543" s="83">
        <f>SUM(D544,D554,D563)</f>
        <v>0</v>
      </c>
      <c r="E543" s="67">
        <f t="shared" ref="E543:O543" si="229">SUM(E544,E554,E563)</f>
        <v>0</v>
      </c>
      <c r="F543" s="14">
        <f t="shared" si="229"/>
        <v>0</v>
      </c>
      <c r="G543" s="14">
        <f t="shared" si="229"/>
        <v>0</v>
      </c>
      <c r="H543" s="14">
        <f t="shared" si="229"/>
        <v>0</v>
      </c>
      <c r="I543" s="14">
        <f t="shared" si="229"/>
        <v>0</v>
      </c>
      <c r="J543" s="14">
        <f t="shared" si="229"/>
        <v>0</v>
      </c>
      <c r="K543" s="14">
        <f t="shared" si="229"/>
        <v>0</v>
      </c>
      <c r="L543" s="14">
        <f t="shared" si="229"/>
        <v>0</v>
      </c>
      <c r="M543" s="14">
        <f t="shared" si="229"/>
        <v>0</v>
      </c>
      <c r="N543" s="14">
        <f t="shared" si="229"/>
        <v>0</v>
      </c>
      <c r="O543" s="47">
        <f t="shared" si="229"/>
        <v>0</v>
      </c>
      <c r="P543" s="65">
        <f t="shared" si="210"/>
        <v>0</v>
      </c>
      <c r="Q543" s="47">
        <f>SUM(Q544,Q554,Q563)</f>
        <v>0</v>
      </c>
      <c r="R543" s="47">
        <f>SUM(R544,R554,R563)</f>
        <v>0</v>
      </c>
      <c r="S543" s="65">
        <f t="shared" si="207"/>
        <v>0</v>
      </c>
    </row>
    <row r="544" spans="1:19">
      <c r="A544" s="176"/>
      <c r="B544" s="37">
        <v>482100</v>
      </c>
      <c r="C544" s="13" t="s">
        <v>442</v>
      </c>
      <c r="D544" s="83">
        <f>SUM(D545,D550,D552,D548)</f>
        <v>0</v>
      </c>
      <c r="E544" s="113">
        <f t="shared" ref="E544:O544" si="230">SUM(E545,E550,E552,E548)</f>
        <v>0</v>
      </c>
      <c r="F544" s="14">
        <f t="shared" si="230"/>
        <v>0</v>
      </c>
      <c r="G544" s="14">
        <f t="shared" si="230"/>
        <v>0</v>
      </c>
      <c r="H544" s="14">
        <f t="shared" si="230"/>
        <v>0</v>
      </c>
      <c r="I544" s="14">
        <f t="shared" si="230"/>
        <v>0</v>
      </c>
      <c r="J544" s="14">
        <f t="shared" si="230"/>
        <v>0</v>
      </c>
      <c r="K544" s="14">
        <f t="shared" si="230"/>
        <v>0</v>
      </c>
      <c r="L544" s="14">
        <f t="shared" si="230"/>
        <v>0</v>
      </c>
      <c r="M544" s="14">
        <f t="shared" si="230"/>
        <v>0</v>
      </c>
      <c r="N544" s="14">
        <f t="shared" si="230"/>
        <v>0</v>
      </c>
      <c r="O544" s="114">
        <f t="shared" si="230"/>
        <v>0</v>
      </c>
      <c r="P544" s="65">
        <f t="shared" si="210"/>
        <v>0</v>
      </c>
      <c r="Q544" s="14">
        <f>SUM(Q545,Q550,Q552,Q548)</f>
        <v>0</v>
      </c>
      <c r="R544" s="14">
        <f>SUM(R545,R550,R552,R548)</f>
        <v>0</v>
      </c>
      <c r="S544" s="65">
        <f t="shared" si="207"/>
        <v>0</v>
      </c>
    </row>
    <row r="545" spans="1:19">
      <c r="A545" s="177"/>
      <c r="B545" s="38">
        <v>482110</v>
      </c>
      <c r="C545" s="17" t="s">
        <v>443</v>
      </c>
      <c r="D545" s="84">
        <f>SUM(D546:D547)</f>
        <v>0</v>
      </c>
      <c r="E545" s="68">
        <f t="shared" ref="E545:O545" si="231">SUM(E546:E547)</f>
        <v>0</v>
      </c>
      <c r="F545" s="18">
        <f t="shared" si="231"/>
        <v>0</v>
      </c>
      <c r="G545" s="18">
        <f t="shared" si="231"/>
        <v>0</v>
      </c>
      <c r="H545" s="18">
        <f t="shared" si="231"/>
        <v>0</v>
      </c>
      <c r="I545" s="18">
        <f t="shared" si="231"/>
        <v>0</v>
      </c>
      <c r="J545" s="18">
        <f t="shared" si="231"/>
        <v>0</v>
      </c>
      <c r="K545" s="18">
        <f t="shared" si="231"/>
        <v>0</v>
      </c>
      <c r="L545" s="18">
        <f t="shared" si="231"/>
        <v>0</v>
      </c>
      <c r="M545" s="18">
        <f t="shared" si="231"/>
        <v>0</v>
      </c>
      <c r="N545" s="18">
        <f t="shared" si="231"/>
        <v>0</v>
      </c>
      <c r="O545" s="48">
        <f t="shared" si="231"/>
        <v>0</v>
      </c>
      <c r="P545" s="65">
        <f t="shared" si="210"/>
        <v>0</v>
      </c>
      <c r="Q545" s="48">
        <f>SUM(Q546:Q547)</f>
        <v>0</v>
      </c>
      <c r="R545" s="48">
        <f>SUM(R546:R547)</f>
        <v>0</v>
      </c>
      <c r="S545" s="65">
        <f t="shared" si="207"/>
        <v>0</v>
      </c>
    </row>
    <row r="546" spans="1:19">
      <c r="A546" s="177"/>
      <c r="B546" s="16">
        <v>482111</v>
      </c>
      <c r="C546" s="17" t="s">
        <v>444</v>
      </c>
      <c r="D546" s="85"/>
      <c r="E546" s="69"/>
      <c r="F546" s="19"/>
      <c r="G546" s="19"/>
      <c r="H546" s="19"/>
      <c r="I546" s="19"/>
      <c r="J546" s="19"/>
      <c r="K546" s="19"/>
      <c r="L546" s="19"/>
      <c r="M546" s="19"/>
      <c r="N546" s="19"/>
      <c r="O546" s="49"/>
      <c r="P546" s="65">
        <f t="shared" si="210"/>
        <v>0</v>
      </c>
      <c r="Q546" s="49"/>
      <c r="R546" s="49"/>
      <c r="S546" s="65">
        <f t="shared" si="207"/>
        <v>0</v>
      </c>
    </row>
    <row r="547" spans="1:19">
      <c r="A547" s="177"/>
      <c r="B547" s="16">
        <v>482112</v>
      </c>
      <c r="C547" s="17" t="s">
        <v>445</v>
      </c>
      <c r="D547" s="85"/>
      <c r="E547" s="69"/>
      <c r="F547" s="19"/>
      <c r="G547" s="19"/>
      <c r="H547" s="19"/>
      <c r="I547" s="19"/>
      <c r="J547" s="19"/>
      <c r="K547" s="19"/>
      <c r="L547" s="19"/>
      <c r="M547" s="19"/>
      <c r="N547" s="19"/>
      <c r="O547" s="49"/>
      <c r="P547" s="65">
        <f t="shared" si="210"/>
        <v>0</v>
      </c>
      <c r="Q547" s="49"/>
      <c r="R547" s="49"/>
      <c r="S547" s="65">
        <f t="shared" si="207"/>
        <v>0</v>
      </c>
    </row>
    <row r="548" spans="1:19">
      <c r="A548" s="177"/>
      <c r="B548" s="16">
        <v>482120</v>
      </c>
      <c r="C548" s="17" t="s">
        <v>574</v>
      </c>
      <c r="D548" s="86">
        <f>SUM(D549)</f>
        <v>0</v>
      </c>
      <c r="E548" s="105">
        <f t="shared" ref="E548:O548" si="232">SUM(E549)</f>
        <v>0</v>
      </c>
      <c r="F548" s="20">
        <f t="shared" si="232"/>
        <v>0</v>
      </c>
      <c r="G548" s="20">
        <f t="shared" si="232"/>
        <v>0</v>
      </c>
      <c r="H548" s="20">
        <f t="shared" si="232"/>
        <v>0</v>
      </c>
      <c r="I548" s="20">
        <f t="shared" si="232"/>
        <v>0</v>
      </c>
      <c r="J548" s="20">
        <f t="shared" si="232"/>
        <v>0</v>
      </c>
      <c r="K548" s="20">
        <f t="shared" si="232"/>
        <v>0</v>
      </c>
      <c r="L548" s="20">
        <f t="shared" si="232"/>
        <v>0</v>
      </c>
      <c r="M548" s="20">
        <f t="shared" si="232"/>
        <v>0</v>
      </c>
      <c r="N548" s="20">
        <f t="shared" si="232"/>
        <v>0</v>
      </c>
      <c r="O548" s="106">
        <f t="shared" si="232"/>
        <v>0</v>
      </c>
      <c r="P548" s="65">
        <f t="shared" si="210"/>
        <v>0</v>
      </c>
      <c r="Q548" s="20">
        <f>SUM(Q549)</f>
        <v>0</v>
      </c>
      <c r="R548" s="20">
        <f>SUM(R549)</f>
        <v>0</v>
      </c>
      <c r="S548" s="65">
        <f t="shared" si="207"/>
        <v>0</v>
      </c>
    </row>
    <row r="549" spans="1:19">
      <c r="A549" s="177"/>
      <c r="B549" s="16">
        <v>482121</v>
      </c>
      <c r="C549" s="17" t="s">
        <v>575</v>
      </c>
      <c r="D549" s="85"/>
      <c r="E549" s="69"/>
      <c r="F549" s="19"/>
      <c r="G549" s="19"/>
      <c r="H549" s="19"/>
      <c r="I549" s="19"/>
      <c r="J549" s="19"/>
      <c r="K549" s="19"/>
      <c r="L549" s="19"/>
      <c r="M549" s="19"/>
      <c r="N549" s="19"/>
      <c r="O549" s="49"/>
      <c r="P549" s="65">
        <f t="shared" si="210"/>
        <v>0</v>
      </c>
      <c r="Q549" s="49"/>
      <c r="R549" s="49"/>
      <c r="S549" s="65">
        <f t="shared" si="207"/>
        <v>0</v>
      </c>
    </row>
    <row r="550" spans="1:19" ht="44.25" customHeight="1">
      <c r="A550" s="177"/>
      <c r="B550" s="16">
        <v>482130</v>
      </c>
      <c r="C550" s="17" t="s">
        <v>446</v>
      </c>
      <c r="D550" s="84">
        <f>SUM(D551)</f>
        <v>0</v>
      </c>
      <c r="E550" s="68">
        <f t="shared" ref="E550:O550" si="233">SUM(E551)</f>
        <v>0</v>
      </c>
      <c r="F550" s="18">
        <f t="shared" si="233"/>
        <v>0</v>
      </c>
      <c r="G550" s="18">
        <f t="shared" si="233"/>
        <v>0</v>
      </c>
      <c r="H550" s="18">
        <f t="shared" si="233"/>
        <v>0</v>
      </c>
      <c r="I550" s="18">
        <f t="shared" si="233"/>
        <v>0</v>
      </c>
      <c r="J550" s="18">
        <f t="shared" si="233"/>
        <v>0</v>
      </c>
      <c r="K550" s="18">
        <f t="shared" si="233"/>
        <v>0</v>
      </c>
      <c r="L550" s="18">
        <f t="shared" si="233"/>
        <v>0</v>
      </c>
      <c r="M550" s="18">
        <f t="shared" si="233"/>
        <v>0</v>
      </c>
      <c r="N550" s="18">
        <f t="shared" si="233"/>
        <v>0</v>
      </c>
      <c r="O550" s="48">
        <f t="shared" si="233"/>
        <v>0</v>
      </c>
      <c r="P550" s="65">
        <f t="shared" si="210"/>
        <v>0</v>
      </c>
      <c r="Q550" s="48">
        <f>SUM(Q551)</f>
        <v>0</v>
      </c>
      <c r="R550" s="48">
        <f>SUM(R551)</f>
        <v>0</v>
      </c>
      <c r="S550" s="65">
        <f t="shared" si="207"/>
        <v>0</v>
      </c>
    </row>
    <row r="551" spans="1:19" ht="25.5">
      <c r="A551" s="177"/>
      <c r="B551" s="16">
        <v>482131</v>
      </c>
      <c r="C551" s="17" t="s">
        <v>447</v>
      </c>
      <c r="D551" s="85"/>
      <c r="E551" s="69"/>
      <c r="F551" s="19"/>
      <c r="G551" s="19"/>
      <c r="H551" s="19"/>
      <c r="I551" s="19"/>
      <c r="J551" s="19"/>
      <c r="K551" s="19"/>
      <c r="L551" s="19"/>
      <c r="M551" s="19"/>
      <c r="N551" s="19"/>
      <c r="O551" s="49"/>
      <c r="P551" s="65">
        <f t="shared" si="210"/>
        <v>0</v>
      </c>
      <c r="Q551" s="49"/>
      <c r="R551" s="49"/>
      <c r="S551" s="65">
        <f t="shared" si="207"/>
        <v>0</v>
      </c>
    </row>
    <row r="552" spans="1:19">
      <c r="A552" s="177"/>
      <c r="B552" s="16">
        <v>482190</v>
      </c>
      <c r="C552" s="17" t="s">
        <v>442</v>
      </c>
      <c r="D552" s="84">
        <f>SUM(D553)</f>
        <v>0</v>
      </c>
      <c r="E552" s="68">
        <f t="shared" ref="E552:O552" si="234">SUM(E553)</f>
        <v>0</v>
      </c>
      <c r="F552" s="18">
        <f t="shared" si="234"/>
        <v>0</v>
      </c>
      <c r="G552" s="18">
        <f t="shared" si="234"/>
        <v>0</v>
      </c>
      <c r="H552" s="18">
        <f t="shared" si="234"/>
        <v>0</v>
      </c>
      <c r="I552" s="18">
        <f t="shared" si="234"/>
        <v>0</v>
      </c>
      <c r="J552" s="18">
        <f t="shared" si="234"/>
        <v>0</v>
      </c>
      <c r="K552" s="18">
        <f t="shared" si="234"/>
        <v>0</v>
      </c>
      <c r="L552" s="18">
        <f t="shared" si="234"/>
        <v>0</v>
      </c>
      <c r="M552" s="18">
        <f t="shared" si="234"/>
        <v>0</v>
      </c>
      <c r="N552" s="18">
        <f t="shared" si="234"/>
        <v>0</v>
      </c>
      <c r="O552" s="48">
        <f t="shared" si="234"/>
        <v>0</v>
      </c>
      <c r="P552" s="65">
        <f t="shared" si="210"/>
        <v>0</v>
      </c>
      <c r="Q552" s="48">
        <f>SUM(Q553)</f>
        <v>0</v>
      </c>
      <c r="R552" s="48">
        <f>SUM(R553)</f>
        <v>0</v>
      </c>
      <c r="S552" s="65">
        <f t="shared" si="207"/>
        <v>0</v>
      </c>
    </row>
    <row r="553" spans="1:19">
      <c r="A553" s="177"/>
      <c r="B553" s="16">
        <v>482191</v>
      </c>
      <c r="C553" s="17" t="s">
        <v>442</v>
      </c>
      <c r="D553" s="85"/>
      <c r="E553" s="69"/>
      <c r="F553" s="19"/>
      <c r="G553" s="19"/>
      <c r="H553" s="19"/>
      <c r="I553" s="19"/>
      <c r="J553" s="19"/>
      <c r="K553" s="19"/>
      <c r="L553" s="19"/>
      <c r="M553" s="19"/>
      <c r="N553" s="19"/>
      <c r="O553" s="49"/>
      <c r="P553" s="65">
        <f t="shared" si="210"/>
        <v>0</v>
      </c>
      <c r="Q553" s="49"/>
      <c r="R553" s="49"/>
      <c r="S553" s="65">
        <f t="shared" si="207"/>
        <v>0</v>
      </c>
    </row>
    <row r="554" spans="1:19">
      <c r="A554" s="176"/>
      <c r="B554" s="12">
        <v>482200</v>
      </c>
      <c r="C554" s="13" t="s">
        <v>448</v>
      </c>
      <c r="D554" s="83">
        <f>SUM(D555,D559,D561,D557)</f>
        <v>0</v>
      </c>
      <c r="E554" s="67">
        <f t="shared" ref="E554:O554" si="235">SUM(E555,E559,E561,E557)</f>
        <v>0</v>
      </c>
      <c r="F554" s="14">
        <f t="shared" si="235"/>
        <v>0</v>
      </c>
      <c r="G554" s="14">
        <f t="shared" si="235"/>
        <v>0</v>
      </c>
      <c r="H554" s="14">
        <f t="shared" si="235"/>
        <v>0</v>
      </c>
      <c r="I554" s="14">
        <f t="shared" si="235"/>
        <v>0</v>
      </c>
      <c r="J554" s="14">
        <f t="shared" si="235"/>
        <v>0</v>
      </c>
      <c r="K554" s="14">
        <f t="shared" si="235"/>
        <v>0</v>
      </c>
      <c r="L554" s="14">
        <f t="shared" si="235"/>
        <v>0</v>
      </c>
      <c r="M554" s="14">
        <f t="shared" si="235"/>
        <v>0</v>
      </c>
      <c r="N554" s="14">
        <f t="shared" si="235"/>
        <v>0</v>
      </c>
      <c r="O554" s="47">
        <f t="shared" si="235"/>
        <v>0</v>
      </c>
      <c r="P554" s="65">
        <f t="shared" si="210"/>
        <v>0</v>
      </c>
      <c r="Q554" s="47">
        <f>SUM(Q555,Q559,Q561,Q557)</f>
        <v>0</v>
      </c>
      <c r="R554" s="47">
        <f>SUM(R555,R559,R561,R557)</f>
        <v>0</v>
      </c>
      <c r="S554" s="65">
        <f t="shared" si="207"/>
        <v>0</v>
      </c>
    </row>
    <row r="555" spans="1:19">
      <c r="A555" s="177"/>
      <c r="B555" s="16">
        <v>482210</v>
      </c>
      <c r="C555" s="17" t="s">
        <v>449</v>
      </c>
      <c r="D555" s="84">
        <f>SUM(D556)</f>
        <v>0</v>
      </c>
      <c r="E555" s="68">
        <f t="shared" ref="E555:O555" si="236">SUM(E556)</f>
        <v>0</v>
      </c>
      <c r="F555" s="18">
        <f t="shared" si="236"/>
        <v>0</v>
      </c>
      <c r="G555" s="18">
        <f t="shared" si="236"/>
        <v>0</v>
      </c>
      <c r="H555" s="18">
        <f t="shared" si="236"/>
        <v>0</v>
      </c>
      <c r="I555" s="18">
        <f t="shared" si="236"/>
        <v>0</v>
      </c>
      <c r="J555" s="18">
        <f t="shared" si="236"/>
        <v>0</v>
      </c>
      <c r="K555" s="18">
        <f t="shared" si="236"/>
        <v>0</v>
      </c>
      <c r="L555" s="18">
        <f t="shared" si="236"/>
        <v>0</v>
      </c>
      <c r="M555" s="18">
        <f t="shared" si="236"/>
        <v>0</v>
      </c>
      <c r="N555" s="18">
        <f t="shared" si="236"/>
        <v>0</v>
      </c>
      <c r="O555" s="48">
        <f t="shared" si="236"/>
        <v>0</v>
      </c>
      <c r="P555" s="65">
        <f t="shared" si="210"/>
        <v>0</v>
      </c>
      <c r="Q555" s="48">
        <f>SUM(Q556)</f>
        <v>0</v>
      </c>
      <c r="R555" s="48">
        <f>SUM(R556)</f>
        <v>0</v>
      </c>
      <c r="S555" s="65">
        <f t="shared" si="207"/>
        <v>0</v>
      </c>
    </row>
    <row r="556" spans="1:19">
      <c r="A556" s="177"/>
      <c r="B556" s="16">
        <v>482211</v>
      </c>
      <c r="C556" s="17" t="s">
        <v>449</v>
      </c>
      <c r="D556" s="85"/>
      <c r="E556" s="69"/>
      <c r="F556" s="19"/>
      <c r="G556" s="19"/>
      <c r="H556" s="19"/>
      <c r="I556" s="19"/>
      <c r="J556" s="19"/>
      <c r="K556" s="19"/>
      <c r="L556" s="19"/>
      <c r="M556" s="19"/>
      <c r="N556" s="19"/>
      <c r="O556" s="49"/>
      <c r="P556" s="65">
        <f t="shared" si="210"/>
        <v>0</v>
      </c>
      <c r="Q556" s="49"/>
      <c r="R556" s="49"/>
      <c r="S556" s="65">
        <f t="shared" si="207"/>
        <v>0</v>
      </c>
    </row>
    <row r="557" spans="1:19">
      <c r="A557" s="177"/>
      <c r="B557" s="16">
        <v>482230</v>
      </c>
      <c r="C557" s="17" t="s">
        <v>450</v>
      </c>
      <c r="D557" s="86">
        <f>SUM(D558)</f>
        <v>0</v>
      </c>
      <c r="E557" s="70">
        <f t="shared" ref="E557:O557" si="237">SUM(E558)</f>
        <v>0</v>
      </c>
      <c r="F557" s="20">
        <f t="shared" si="237"/>
        <v>0</v>
      </c>
      <c r="G557" s="20">
        <f t="shared" si="237"/>
        <v>0</v>
      </c>
      <c r="H557" s="20">
        <f t="shared" si="237"/>
        <v>0</v>
      </c>
      <c r="I557" s="20">
        <f t="shared" si="237"/>
        <v>0</v>
      </c>
      <c r="J557" s="20">
        <f t="shared" si="237"/>
        <v>0</v>
      </c>
      <c r="K557" s="20">
        <f t="shared" si="237"/>
        <v>0</v>
      </c>
      <c r="L557" s="20">
        <f t="shared" si="237"/>
        <v>0</v>
      </c>
      <c r="M557" s="20">
        <f t="shared" si="237"/>
        <v>0</v>
      </c>
      <c r="N557" s="20">
        <f t="shared" si="237"/>
        <v>0</v>
      </c>
      <c r="O557" s="50">
        <f t="shared" si="237"/>
        <v>0</v>
      </c>
      <c r="P557" s="65">
        <f t="shared" si="210"/>
        <v>0</v>
      </c>
      <c r="Q557" s="50">
        <f>SUM(Q558)</f>
        <v>0</v>
      </c>
      <c r="R557" s="50">
        <f>SUM(R558)</f>
        <v>0</v>
      </c>
      <c r="S557" s="65">
        <f t="shared" si="207"/>
        <v>0</v>
      </c>
    </row>
    <row r="558" spans="1:19">
      <c r="A558" s="177"/>
      <c r="B558" s="16">
        <v>482231</v>
      </c>
      <c r="C558" s="17" t="s">
        <v>450</v>
      </c>
      <c r="D558" s="85"/>
      <c r="E558" s="69"/>
      <c r="F558" s="19"/>
      <c r="G558" s="19"/>
      <c r="H558" s="19"/>
      <c r="I558" s="19"/>
      <c r="J558" s="19"/>
      <c r="K558" s="19"/>
      <c r="L558" s="19"/>
      <c r="M558" s="19"/>
      <c r="N558" s="19"/>
      <c r="O558" s="49"/>
      <c r="P558" s="65">
        <f t="shared" si="210"/>
        <v>0</v>
      </c>
      <c r="Q558" s="49"/>
      <c r="R558" s="49"/>
      <c r="S558" s="65">
        <f t="shared" si="207"/>
        <v>0</v>
      </c>
    </row>
    <row r="559" spans="1:19">
      <c r="A559" s="177"/>
      <c r="B559" s="16">
        <v>482240</v>
      </c>
      <c r="C559" s="17" t="s">
        <v>451</v>
      </c>
      <c r="D559" s="84">
        <f>SUM(D560)</f>
        <v>0</v>
      </c>
      <c r="E559" s="68">
        <f t="shared" ref="E559:O559" si="238">SUM(E560)</f>
        <v>0</v>
      </c>
      <c r="F559" s="18">
        <f t="shared" si="238"/>
        <v>0</v>
      </c>
      <c r="G559" s="18">
        <f t="shared" si="238"/>
        <v>0</v>
      </c>
      <c r="H559" s="18">
        <f t="shared" si="238"/>
        <v>0</v>
      </c>
      <c r="I559" s="18">
        <f t="shared" si="238"/>
        <v>0</v>
      </c>
      <c r="J559" s="18">
        <f t="shared" si="238"/>
        <v>0</v>
      </c>
      <c r="K559" s="18">
        <f t="shared" si="238"/>
        <v>0</v>
      </c>
      <c r="L559" s="18">
        <f t="shared" si="238"/>
        <v>0</v>
      </c>
      <c r="M559" s="18">
        <f t="shared" si="238"/>
        <v>0</v>
      </c>
      <c r="N559" s="18">
        <f t="shared" si="238"/>
        <v>0</v>
      </c>
      <c r="O559" s="48">
        <f t="shared" si="238"/>
        <v>0</v>
      </c>
      <c r="P559" s="65">
        <f t="shared" si="210"/>
        <v>0</v>
      </c>
      <c r="Q559" s="48">
        <f>SUM(Q560)</f>
        <v>0</v>
      </c>
      <c r="R559" s="48">
        <f>SUM(R560)</f>
        <v>0</v>
      </c>
      <c r="S559" s="65">
        <f t="shared" si="207"/>
        <v>0</v>
      </c>
    </row>
    <row r="560" spans="1:19" ht="25.5">
      <c r="A560" s="177"/>
      <c r="B560" s="16">
        <v>482241</v>
      </c>
      <c r="C560" s="17" t="s">
        <v>452</v>
      </c>
      <c r="D560" s="85"/>
      <c r="E560" s="69"/>
      <c r="F560" s="19"/>
      <c r="G560" s="19"/>
      <c r="H560" s="19"/>
      <c r="I560" s="19"/>
      <c r="J560" s="19"/>
      <c r="K560" s="19"/>
      <c r="L560" s="19"/>
      <c r="M560" s="19"/>
      <c r="N560" s="19"/>
      <c r="O560" s="49"/>
      <c r="P560" s="65">
        <f t="shared" si="210"/>
        <v>0</v>
      </c>
      <c r="Q560" s="49"/>
      <c r="R560" s="49"/>
      <c r="S560" s="65">
        <f t="shared" ref="S560:S625" si="239">SUM(P560:R560)</f>
        <v>0</v>
      </c>
    </row>
    <row r="561" spans="1:19">
      <c r="A561" s="177"/>
      <c r="B561" s="16">
        <v>482250</v>
      </c>
      <c r="C561" s="17" t="s">
        <v>453</v>
      </c>
      <c r="D561" s="84">
        <f>SUM(D562)</f>
        <v>0</v>
      </c>
      <c r="E561" s="68">
        <f t="shared" ref="E561:O561" si="240">SUM(E562)</f>
        <v>0</v>
      </c>
      <c r="F561" s="18">
        <f t="shared" si="240"/>
        <v>0</v>
      </c>
      <c r="G561" s="18">
        <f t="shared" si="240"/>
        <v>0</v>
      </c>
      <c r="H561" s="18">
        <f t="shared" si="240"/>
        <v>0</v>
      </c>
      <c r="I561" s="18">
        <f t="shared" si="240"/>
        <v>0</v>
      </c>
      <c r="J561" s="18">
        <f t="shared" si="240"/>
        <v>0</v>
      </c>
      <c r="K561" s="18">
        <f t="shared" si="240"/>
        <v>0</v>
      </c>
      <c r="L561" s="18">
        <f t="shared" si="240"/>
        <v>0</v>
      </c>
      <c r="M561" s="18">
        <f t="shared" si="240"/>
        <v>0</v>
      </c>
      <c r="N561" s="18">
        <f t="shared" si="240"/>
        <v>0</v>
      </c>
      <c r="O561" s="48">
        <f t="shared" si="240"/>
        <v>0</v>
      </c>
      <c r="P561" s="65">
        <f t="shared" si="210"/>
        <v>0</v>
      </c>
      <c r="Q561" s="48">
        <f>SUM(Q562)</f>
        <v>0</v>
      </c>
      <c r="R561" s="48">
        <f>SUM(R562)</f>
        <v>0</v>
      </c>
      <c r="S561" s="65">
        <f t="shared" si="239"/>
        <v>0</v>
      </c>
    </row>
    <row r="562" spans="1:19">
      <c r="A562" s="177"/>
      <c r="B562" s="16">
        <v>482251</v>
      </c>
      <c r="C562" s="39" t="s">
        <v>453</v>
      </c>
      <c r="D562" s="85"/>
      <c r="E562" s="69"/>
      <c r="F562" s="19"/>
      <c r="G562" s="19"/>
      <c r="H562" s="19"/>
      <c r="I562" s="19"/>
      <c r="J562" s="19"/>
      <c r="K562" s="19"/>
      <c r="L562" s="19"/>
      <c r="M562" s="19"/>
      <c r="N562" s="19"/>
      <c r="O562" s="49"/>
      <c r="P562" s="65">
        <f t="shared" si="210"/>
        <v>0</v>
      </c>
      <c r="Q562" s="49"/>
      <c r="R562" s="49"/>
      <c r="S562" s="65">
        <f t="shared" si="239"/>
        <v>0</v>
      </c>
    </row>
    <row r="563" spans="1:19">
      <c r="A563" s="176"/>
      <c r="B563" s="12">
        <v>482300</v>
      </c>
      <c r="C563" s="13" t="s">
        <v>454</v>
      </c>
      <c r="D563" s="83">
        <f>SUM(D564,D568,D566)</f>
        <v>0</v>
      </c>
      <c r="E563" s="67">
        <f t="shared" ref="E563:O563" si="241">SUM(E564,E568,E566)</f>
        <v>0</v>
      </c>
      <c r="F563" s="14">
        <f t="shared" si="241"/>
        <v>0</v>
      </c>
      <c r="G563" s="14">
        <f t="shared" si="241"/>
        <v>0</v>
      </c>
      <c r="H563" s="14">
        <f t="shared" si="241"/>
        <v>0</v>
      </c>
      <c r="I563" s="14">
        <f t="shared" si="241"/>
        <v>0</v>
      </c>
      <c r="J563" s="14">
        <f t="shared" si="241"/>
        <v>0</v>
      </c>
      <c r="K563" s="14">
        <f t="shared" si="241"/>
        <v>0</v>
      </c>
      <c r="L563" s="14">
        <f t="shared" si="241"/>
        <v>0</v>
      </c>
      <c r="M563" s="14">
        <f t="shared" si="241"/>
        <v>0</v>
      </c>
      <c r="N563" s="14">
        <f t="shared" si="241"/>
        <v>0</v>
      </c>
      <c r="O563" s="47">
        <f t="shared" si="241"/>
        <v>0</v>
      </c>
      <c r="P563" s="65">
        <f t="shared" si="210"/>
        <v>0</v>
      </c>
      <c r="Q563" s="47">
        <f>SUM(Q564,Q568,Q566)</f>
        <v>0</v>
      </c>
      <c r="R563" s="47">
        <f>SUM(R564,R568,R566)</f>
        <v>0</v>
      </c>
      <c r="S563" s="65">
        <f t="shared" si="239"/>
        <v>0</v>
      </c>
    </row>
    <row r="564" spans="1:19">
      <c r="A564" s="177"/>
      <c r="B564" s="16">
        <v>482310</v>
      </c>
      <c r="C564" s="17" t="s">
        <v>455</v>
      </c>
      <c r="D564" s="84">
        <f>SUM(D565)</f>
        <v>0</v>
      </c>
      <c r="E564" s="68">
        <f t="shared" ref="E564:O564" si="242">SUM(E565)</f>
        <v>0</v>
      </c>
      <c r="F564" s="18">
        <f t="shared" si="242"/>
        <v>0</v>
      </c>
      <c r="G564" s="18">
        <f t="shared" si="242"/>
        <v>0</v>
      </c>
      <c r="H564" s="18">
        <f t="shared" si="242"/>
        <v>0</v>
      </c>
      <c r="I564" s="18">
        <f t="shared" si="242"/>
        <v>0</v>
      </c>
      <c r="J564" s="18">
        <f t="shared" si="242"/>
        <v>0</v>
      </c>
      <c r="K564" s="18">
        <f t="shared" si="242"/>
        <v>0</v>
      </c>
      <c r="L564" s="18">
        <f t="shared" si="242"/>
        <v>0</v>
      </c>
      <c r="M564" s="18">
        <f t="shared" si="242"/>
        <v>0</v>
      </c>
      <c r="N564" s="18">
        <f t="shared" si="242"/>
        <v>0</v>
      </c>
      <c r="O564" s="48">
        <f t="shared" si="242"/>
        <v>0</v>
      </c>
      <c r="P564" s="65">
        <f t="shared" si="210"/>
        <v>0</v>
      </c>
      <c r="Q564" s="48">
        <f>SUM(Q565)</f>
        <v>0</v>
      </c>
      <c r="R564" s="48">
        <f>SUM(R565)</f>
        <v>0</v>
      </c>
      <c r="S564" s="65">
        <f t="shared" si="239"/>
        <v>0</v>
      </c>
    </row>
    <row r="565" spans="1:19">
      <c r="A565" s="177"/>
      <c r="B565" s="16">
        <v>482311</v>
      </c>
      <c r="C565" s="17" t="s">
        <v>455</v>
      </c>
      <c r="D565" s="85"/>
      <c r="E565" s="69"/>
      <c r="F565" s="19"/>
      <c r="G565" s="19"/>
      <c r="H565" s="19"/>
      <c r="I565" s="19"/>
      <c r="J565" s="19"/>
      <c r="K565" s="19"/>
      <c r="L565" s="19"/>
      <c r="M565" s="19"/>
      <c r="N565" s="19"/>
      <c r="O565" s="49"/>
      <c r="P565" s="65">
        <f t="shared" ref="P565:P629" si="243">SUM(E565:O565)</f>
        <v>0</v>
      </c>
      <c r="Q565" s="49"/>
      <c r="R565" s="49"/>
      <c r="S565" s="65">
        <f t="shared" si="239"/>
        <v>0</v>
      </c>
    </row>
    <row r="566" spans="1:19">
      <c r="A566" s="177"/>
      <c r="B566" s="16">
        <v>482330</v>
      </c>
      <c r="C566" s="17" t="s">
        <v>456</v>
      </c>
      <c r="D566" s="86">
        <f>SUM(D567)</f>
        <v>0</v>
      </c>
      <c r="E566" s="70">
        <f t="shared" ref="E566:O566" si="244">SUM(E567)</f>
        <v>0</v>
      </c>
      <c r="F566" s="20">
        <f t="shared" si="244"/>
        <v>0</v>
      </c>
      <c r="G566" s="20">
        <f t="shared" si="244"/>
        <v>0</v>
      </c>
      <c r="H566" s="20">
        <f t="shared" si="244"/>
        <v>0</v>
      </c>
      <c r="I566" s="20">
        <f t="shared" si="244"/>
        <v>0</v>
      </c>
      <c r="J566" s="20">
        <f t="shared" si="244"/>
        <v>0</v>
      </c>
      <c r="K566" s="20">
        <f t="shared" si="244"/>
        <v>0</v>
      </c>
      <c r="L566" s="20">
        <f t="shared" si="244"/>
        <v>0</v>
      </c>
      <c r="M566" s="20">
        <f t="shared" si="244"/>
        <v>0</v>
      </c>
      <c r="N566" s="20">
        <f t="shared" si="244"/>
        <v>0</v>
      </c>
      <c r="O566" s="50">
        <f t="shared" si="244"/>
        <v>0</v>
      </c>
      <c r="P566" s="65">
        <f t="shared" si="243"/>
        <v>0</v>
      </c>
      <c r="Q566" s="50">
        <f>SUM(Q567)</f>
        <v>0</v>
      </c>
      <c r="R566" s="50">
        <f>SUM(R567)</f>
        <v>0</v>
      </c>
      <c r="S566" s="65">
        <f t="shared" si="239"/>
        <v>0</v>
      </c>
    </row>
    <row r="567" spans="1:19">
      <c r="A567" s="177"/>
      <c r="B567" s="16">
        <v>482331</v>
      </c>
      <c r="C567" s="17" t="s">
        <v>456</v>
      </c>
      <c r="D567" s="85"/>
      <c r="E567" s="69"/>
      <c r="F567" s="19"/>
      <c r="G567" s="19"/>
      <c r="H567" s="19"/>
      <c r="I567" s="19"/>
      <c r="J567" s="19"/>
      <c r="K567" s="19"/>
      <c r="L567" s="19"/>
      <c r="M567" s="19"/>
      <c r="N567" s="19"/>
      <c r="O567" s="49"/>
      <c r="P567" s="65">
        <f t="shared" si="243"/>
        <v>0</v>
      </c>
      <c r="Q567" s="49"/>
      <c r="R567" s="49"/>
      <c r="S567" s="65">
        <f t="shared" si="239"/>
        <v>0</v>
      </c>
    </row>
    <row r="568" spans="1:19">
      <c r="A568" s="177"/>
      <c r="B568" s="16">
        <v>482340</v>
      </c>
      <c r="C568" s="17" t="s">
        <v>457</v>
      </c>
      <c r="D568" s="84">
        <f>SUM(D569)</f>
        <v>0</v>
      </c>
      <c r="E568" s="68">
        <f t="shared" ref="E568:O568" si="245">SUM(E569)</f>
        <v>0</v>
      </c>
      <c r="F568" s="18">
        <f t="shared" si="245"/>
        <v>0</v>
      </c>
      <c r="G568" s="18">
        <f t="shared" si="245"/>
        <v>0</v>
      </c>
      <c r="H568" s="18">
        <f t="shared" si="245"/>
        <v>0</v>
      </c>
      <c r="I568" s="18">
        <f t="shared" si="245"/>
        <v>0</v>
      </c>
      <c r="J568" s="18">
        <f t="shared" si="245"/>
        <v>0</v>
      </c>
      <c r="K568" s="18">
        <f t="shared" si="245"/>
        <v>0</v>
      </c>
      <c r="L568" s="18">
        <f t="shared" si="245"/>
        <v>0</v>
      </c>
      <c r="M568" s="18">
        <f t="shared" si="245"/>
        <v>0</v>
      </c>
      <c r="N568" s="18">
        <f t="shared" si="245"/>
        <v>0</v>
      </c>
      <c r="O568" s="48">
        <f t="shared" si="245"/>
        <v>0</v>
      </c>
      <c r="P568" s="65">
        <f t="shared" si="243"/>
        <v>0</v>
      </c>
      <c r="Q568" s="48">
        <f>SUM(Q569)</f>
        <v>0</v>
      </c>
      <c r="R568" s="48">
        <f>SUM(R569)</f>
        <v>0</v>
      </c>
      <c r="S568" s="65">
        <f t="shared" si="239"/>
        <v>0</v>
      </c>
    </row>
    <row r="569" spans="1:19">
      <c r="A569" s="177"/>
      <c r="B569" s="16">
        <v>482341</v>
      </c>
      <c r="C569" s="17" t="s">
        <v>457</v>
      </c>
      <c r="D569" s="85"/>
      <c r="E569" s="69"/>
      <c r="F569" s="19"/>
      <c r="G569" s="19"/>
      <c r="H569" s="19"/>
      <c r="I569" s="19"/>
      <c r="J569" s="19"/>
      <c r="K569" s="19"/>
      <c r="L569" s="19"/>
      <c r="M569" s="19"/>
      <c r="N569" s="19"/>
      <c r="O569" s="49"/>
      <c r="P569" s="65">
        <f t="shared" si="243"/>
        <v>0</v>
      </c>
      <c r="Q569" s="49"/>
      <c r="R569" s="49"/>
      <c r="S569" s="65">
        <f t="shared" si="239"/>
        <v>0</v>
      </c>
    </row>
    <row r="570" spans="1:19" ht="25.5">
      <c r="A570" s="176"/>
      <c r="B570" s="34">
        <v>483000</v>
      </c>
      <c r="C570" s="21" t="s">
        <v>458</v>
      </c>
      <c r="D570" s="83">
        <f t="shared" ref="D570:R572" si="246">SUM(D571)</f>
        <v>0</v>
      </c>
      <c r="E570" s="67">
        <f t="shared" si="246"/>
        <v>0</v>
      </c>
      <c r="F570" s="14">
        <f t="shared" si="246"/>
        <v>0</v>
      </c>
      <c r="G570" s="14">
        <f t="shared" si="246"/>
        <v>0</v>
      </c>
      <c r="H570" s="14">
        <f t="shared" si="246"/>
        <v>0</v>
      </c>
      <c r="I570" s="14">
        <f t="shared" si="246"/>
        <v>0</v>
      </c>
      <c r="J570" s="14">
        <f t="shared" si="246"/>
        <v>0</v>
      </c>
      <c r="K570" s="14">
        <f t="shared" si="246"/>
        <v>0</v>
      </c>
      <c r="L570" s="14">
        <f t="shared" si="246"/>
        <v>0</v>
      </c>
      <c r="M570" s="14">
        <f t="shared" si="246"/>
        <v>0</v>
      </c>
      <c r="N570" s="14">
        <f t="shared" si="246"/>
        <v>0</v>
      </c>
      <c r="O570" s="47">
        <f t="shared" si="246"/>
        <v>0</v>
      </c>
      <c r="P570" s="65">
        <f t="shared" si="243"/>
        <v>0</v>
      </c>
      <c r="Q570" s="47">
        <f t="shared" si="246"/>
        <v>0</v>
      </c>
      <c r="R570" s="47">
        <f t="shared" si="246"/>
        <v>0</v>
      </c>
      <c r="S570" s="65">
        <f t="shared" si="239"/>
        <v>0</v>
      </c>
    </row>
    <row r="571" spans="1:19" ht="25.5">
      <c r="A571" s="176"/>
      <c r="B571" s="35">
        <v>483100</v>
      </c>
      <c r="C571" s="13" t="s">
        <v>459</v>
      </c>
      <c r="D571" s="83">
        <f t="shared" si="246"/>
        <v>0</v>
      </c>
      <c r="E571" s="67">
        <f t="shared" si="246"/>
        <v>0</v>
      </c>
      <c r="F571" s="14">
        <f t="shared" si="246"/>
        <v>0</v>
      </c>
      <c r="G571" s="14">
        <f t="shared" si="246"/>
        <v>0</v>
      </c>
      <c r="H571" s="14">
        <f t="shared" si="246"/>
        <v>0</v>
      </c>
      <c r="I571" s="14">
        <f t="shared" si="246"/>
        <v>0</v>
      </c>
      <c r="J571" s="14">
        <f t="shared" si="246"/>
        <v>0</v>
      </c>
      <c r="K571" s="14">
        <f t="shared" si="246"/>
        <v>0</v>
      </c>
      <c r="L571" s="14">
        <f t="shared" si="246"/>
        <v>0</v>
      </c>
      <c r="M571" s="14">
        <f t="shared" si="246"/>
        <v>0</v>
      </c>
      <c r="N571" s="14">
        <f t="shared" si="246"/>
        <v>0</v>
      </c>
      <c r="O571" s="47">
        <f t="shared" si="246"/>
        <v>0</v>
      </c>
      <c r="P571" s="65">
        <f t="shared" si="243"/>
        <v>0</v>
      </c>
      <c r="Q571" s="47">
        <f t="shared" si="246"/>
        <v>0</v>
      </c>
      <c r="R571" s="47">
        <f t="shared" si="246"/>
        <v>0</v>
      </c>
      <c r="S571" s="65">
        <f t="shared" si="239"/>
        <v>0</v>
      </c>
    </row>
    <row r="572" spans="1:19" ht="25.5">
      <c r="A572" s="177"/>
      <c r="B572" s="16">
        <v>483110</v>
      </c>
      <c r="C572" s="17" t="s">
        <v>460</v>
      </c>
      <c r="D572" s="84">
        <f t="shared" si="246"/>
        <v>0</v>
      </c>
      <c r="E572" s="68">
        <f t="shared" si="246"/>
        <v>0</v>
      </c>
      <c r="F572" s="18">
        <f t="shared" si="246"/>
        <v>0</v>
      </c>
      <c r="G572" s="18">
        <f t="shared" si="246"/>
        <v>0</v>
      </c>
      <c r="H572" s="18">
        <f t="shared" si="246"/>
        <v>0</v>
      </c>
      <c r="I572" s="18">
        <f t="shared" si="246"/>
        <v>0</v>
      </c>
      <c r="J572" s="18">
        <f t="shared" si="246"/>
        <v>0</v>
      </c>
      <c r="K572" s="18">
        <f t="shared" si="246"/>
        <v>0</v>
      </c>
      <c r="L572" s="18">
        <f t="shared" si="246"/>
        <v>0</v>
      </c>
      <c r="M572" s="18">
        <f t="shared" si="246"/>
        <v>0</v>
      </c>
      <c r="N572" s="18">
        <f t="shared" si="246"/>
        <v>0</v>
      </c>
      <c r="O572" s="48">
        <f t="shared" si="246"/>
        <v>0</v>
      </c>
      <c r="P572" s="65">
        <f t="shared" si="243"/>
        <v>0</v>
      </c>
      <c r="Q572" s="48">
        <f t="shared" si="246"/>
        <v>0</v>
      </c>
      <c r="R572" s="48">
        <f t="shared" si="246"/>
        <v>0</v>
      </c>
      <c r="S572" s="65">
        <f t="shared" si="239"/>
        <v>0</v>
      </c>
    </row>
    <row r="573" spans="1:19" ht="25.5">
      <c r="A573" s="177"/>
      <c r="B573" s="16">
        <v>483111</v>
      </c>
      <c r="C573" s="17" t="s">
        <v>461</v>
      </c>
      <c r="D573" s="85"/>
      <c r="E573" s="69"/>
      <c r="F573" s="19"/>
      <c r="G573" s="19"/>
      <c r="H573" s="19"/>
      <c r="I573" s="19"/>
      <c r="J573" s="19"/>
      <c r="K573" s="19"/>
      <c r="L573" s="19"/>
      <c r="M573" s="19"/>
      <c r="N573" s="19"/>
      <c r="O573" s="49"/>
      <c r="P573" s="65">
        <f t="shared" si="243"/>
        <v>0</v>
      </c>
      <c r="Q573" s="49"/>
      <c r="R573" s="49"/>
      <c r="S573" s="65">
        <f t="shared" si="239"/>
        <v>0</v>
      </c>
    </row>
    <row r="574" spans="1:19" ht="63.75">
      <c r="A574" s="176"/>
      <c r="B574" s="34">
        <v>484000</v>
      </c>
      <c r="C574" s="21" t="s">
        <v>462</v>
      </c>
      <c r="D574" s="83">
        <f t="shared" ref="D574:R576" si="247">SUM(D575)</f>
        <v>0</v>
      </c>
      <c r="E574" s="67">
        <f t="shared" si="247"/>
        <v>0</v>
      </c>
      <c r="F574" s="14">
        <f t="shared" si="247"/>
        <v>0</v>
      </c>
      <c r="G574" s="14">
        <f t="shared" si="247"/>
        <v>0</v>
      </c>
      <c r="H574" s="14">
        <f t="shared" si="247"/>
        <v>0</v>
      </c>
      <c r="I574" s="14">
        <f t="shared" si="247"/>
        <v>0</v>
      </c>
      <c r="J574" s="14">
        <f t="shared" si="247"/>
        <v>0</v>
      </c>
      <c r="K574" s="14">
        <f t="shared" si="247"/>
        <v>0</v>
      </c>
      <c r="L574" s="14">
        <f t="shared" si="247"/>
        <v>0</v>
      </c>
      <c r="M574" s="14">
        <f t="shared" si="247"/>
        <v>0</v>
      </c>
      <c r="N574" s="14">
        <f t="shared" si="247"/>
        <v>0</v>
      </c>
      <c r="O574" s="47">
        <f t="shared" si="247"/>
        <v>0</v>
      </c>
      <c r="P574" s="65">
        <f t="shared" si="243"/>
        <v>0</v>
      </c>
      <c r="Q574" s="47">
        <f t="shared" si="247"/>
        <v>0</v>
      </c>
      <c r="R574" s="47">
        <f t="shared" si="247"/>
        <v>0</v>
      </c>
      <c r="S574" s="65">
        <f t="shared" si="239"/>
        <v>0</v>
      </c>
    </row>
    <row r="575" spans="1:19" ht="38.25">
      <c r="A575" s="176"/>
      <c r="B575" s="35">
        <v>484100</v>
      </c>
      <c r="C575" s="13" t="s">
        <v>463</v>
      </c>
      <c r="D575" s="83">
        <f t="shared" si="247"/>
        <v>0</v>
      </c>
      <c r="E575" s="67">
        <f t="shared" si="247"/>
        <v>0</v>
      </c>
      <c r="F575" s="14">
        <f t="shared" si="247"/>
        <v>0</v>
      </c>
      <c r="G575" s="14">
        <f t="shared" si="247"/>
        <v>0</v>
      </c>
      <c r="H575" s="14">
        <f t="shared" si="247"/>
        <v>0</v>
      </c>
      <c r="I575" s="14">
        <f t="shared" si="247"/>
        <v>0</v>
      </c>
      <c r="J575" s="14">
        <f t="shared" si="247"/>
        <v>0</v>
      </c>
      <c r="K575" s="14">
        <f t="shared" si="247"/>
        <v>0</v>
      </c>
      <c r="L575" s="14">
        <f t="shared" si="247"/>
        <v>0</v>
      </c>
      <c r="M575" s="14">
        <f t="shared" si="247"/>
        <v>0</v>
      </c>
      <c r="N575" s="14">
        <f t="shared" si="247"/>
        <v>0</v>
      </c>
      <c r="O575" s="47">
        <f t="shared" si="247"/>
        <v>0</v>
      </c>
      <c r="P575" s="65">
        <f t="shared" si="243"/>
        <v>0</v>
      </c>
      <c r="Q575" s="47">
        <f t="shared" si="247"/>
        <v>0</v>
      </c>
      <c r="R575" s="47">
        <f t="shared" si="247"/>
        <v>0</v>
      </c>
      <c r="S575" s="65">
        <f t="shared" si="239"/>
        <v>0</v>
      </c>
    </row>
    <row r="576" spans="1:19" ht="38.25">
      <c r="A576" s="177"/>
      <c r="B576" s="16">
        <v>484110</v>
      </c>
      <c r="C576" s="17" t="s">
        <v>463</v>
      </c>
      <c r="D576" s="84">
        <f t="shared" si="247"/>
        <v>0</v>
      </c>
      <c r="E576" s="68">
        <f t="shared" si="247"/>
        <v>0</v>
      </c>
      <c r="F576" s="18">
        <f t="shared" si="247"/>
        <v>0</v>
      </c>
      <c r="G576" s="18">
        <f t="shared" si="247"/>
        <v>0</v>
      </c>
      <c r="H576" s="18">
        <f t="shared" si="247"/>
        <v>0</v>
      </c>
      <c r="I576" s="18">
        <f t="shared" si="247"/>
        <v>0</v>
      </c>
      <c r="J576" s="18">
        <f t="shared" si="247"/>
        <v>0</v>
      </c>
      <c r="K576" s="18">
        <f t="shared" si="247"/>
        <v>0</v>
      </c>
      <c r="L576" s="18">
        <f t="shared" si="247"/>
        <v>0</v>
      </c>
      <c r="M576" s="18">
        <f t="shared" si="247"/>
        <v>0</v>
      </c>
      <c r="N576" s="18">
        <f t="shared" si="247"/>
        <v>0</v>
      </c>
      <c r="O576" s="48">
        <f t="shared" si="247"/>
        <v>0</v>
      </c>
      <c r="P576" s="65">
        <f t="shared" si="243"/>
        <v>0</v>
      </c>
      <c r="Q576" s="48">
        <f t="shared" si="247"/>
        <v>0</v>
      </c>
      <c r="R576" s="48">
        <f t="shared" si="247"/>
        <v>0</v>
      </c>
      <c r="S576" s="65">
        <f t="shared" si="239"/>
        <v>0</v>
      </c>
    </row>
    <row r="577" spans="1:19" ht="38.25">
      <c r="A577" s="177"/>
      <c r="B577" s="16">
        <v>484111</v>
      </c>
      <c r="C577" s="17" t="s">
        <v>463</v>
      </c>
      <c r="D577" s="85"/>
      <c r="E577" s="69"/>
      <c r="F577" s="19"/>
      <c r="G577" s="19"/>
      <c r="H577" s="19"/>
      <c r="I577" s="19"/>
      <c r="J577" s="19"/>
      <c r="K577" s="19"/>
      <c r="L577" s="19"/>
      <c r="M577" s="19"/>
      <c r="N577" s="19"/>
      <c r="O577" s="49"/>
      <c r="P577" s="65">
        <f t="shared" si="243"/>
        <v>0</v>
      </c>
      <c r="Q577" s="49"/>
      <c r="R577" s="49"/>
      <c r="S577" s="65">
        <f t="shared" si="239"/>
        <v>0</v>
      </c>
    </row>
    <row r="578" spans="1:19" ht="114.75">
      <c r="A578" s="177"/>
      <c r="B578" s="12">
        <v>489000</v>
      </c>
      <c r="C578" s="13" t="s">
        <v>464</v>
      </c>
      <c r="D578" s="88">
        <f>SUM(D579)</f>
        <v>0</v>
      </c>
      <c r="E578" s="72">
        <f t="shared" ref="E578:O580" si="248">SUM(E579)</f>
        <v>0</v>
      </c>
      <c r="F578" s="25">
        <f t="shared" si="248"/>
        <v>0</v>
      </c>
      <c r="G578" s="25">
        <f t="shared" si="248"/>
        <v>0</v>
      </c>
      <c r="H578" s="25">
        <f t="shared" si="248"/>
        <v>0</v>
      </c>
      <c r="I578" s="25">
        <f t="shared" si="248"/>
        <v>0</v>
      </c>
      <c r="J578" s="25">
        <f t="shared" si="248"/>
        <v>0</v>
      </c>
      <c r="K578" s="25">
        <f t="shared" si="248"/>
        <v>0</v>
      </c>
      <c r="L578" s="25">
        <f t="shared" si="248"/>
        <v>0</v>
      </c>
      <c r="M578" s="25">
        <f t="shared" si="248"/>
        <v>0</v>
      </c>
      <c r="N578" s="25">
        <f t="shared" si="248"/>
        <v>0</v>
      </c>
      <c r="O578" s="53">
        <f t="shared" si="248"/>
        <v>0</v>
      </c>
      <c r="P578" s="65">
        <f t="shared" si="243"/>
        <v>0</v>
      </c>
      <c r="Q578" s="53">
        <f t="shared" ref="Q578:R580" si="249">SUM(Q579)</f>
        <v>0</v>
      </c>
      <c r="R578" s="53">
        <f t="shared" si="249"/>
        <v>0</v>
      </c>
      <c r="S578" s="65">
        <f t="shared" si="239"/>
        <v>0</v>
      </c>
    </row>
    <row r="579" spans="1:19" ht="38.25">
      <c r="A579" s="177"/>
      <c r="B579" s="12">
        <v>489100</v>
      </c>
      <c r="C579" s="13" t="s">
        <v>465</v>
      </c>
      <c r="D579" s="88">
        <f>SUM(D580)</f>
        <v>0</v>
      </c>
      <c r="E579" s="72">
        <f t="shared" si="248"/>
        <v>0</v>
      </c>
      <c r="F579" s="25">
        <f t="shared" si="248"/>
        <v>0</v>
      </c>
      <c r="G579" s="25">
        <f t="shared" si="248"/>
        <v>0</v>
      </c>
      <c r="H579" s="25">
        <f t="shared" si="248"/>
        <v>0</v>
      </c>
      <c r="I579" s="25">
        <f t="shared" si="248"/>
        <v>0</v>
      </c>
      <c r="J579" s="25">
        <f t="shared" si="248"/>
        <v>0</v>
      </c>
      <c r="K579" s="25">
        <f t="shared" si="248"/>
        <v>0</v>
      </c>
      <c r="L579" s="25">
        <f t="shared" si="248"/>
        <v>0</v>
      </c>
      <c r="M579" s="25">
        <f t="shared" si="248"/>
        <v>0</v>
      </c>
      <c r="N579" s="25">
        <f t="shared" si="248"/>
        <v>0</v>
      </c>
      <c r="O579" s="53">
        <f t="shared" si="248"/>
        <v>0</v>
      </c>
      <c r="P579" s="65">
        <f t="shared" si="243"/>
        <v>0</v>
      </c>
      <c r="Q579" s="53">
        <f t="shared" si="249"/>
        <v>0</v>
      </c>
      <c r="R579" s="53">
        <f t="shared" si="249"/>
        <v>0</v>
      </c>
      <c r="S579" s="65">
        <f t="shared" si="239"/>
        <v>0</v>
      </c>
    </row>
    <row r="580" spans="1:19" ht="38.25">
      <c r="A580" s="177"/>
      <c r="B580" s="16">
        <v>489110</v>
      </c>
      <c r="C580" s="17" t="s">
        <v>465</v>
      </c>
      <c r="D580" s="86">
        <f>SUM(D581)</f>
        <v>0</v>
      </c>
      <c r="E580" s="70">
        <f t="shared" si="248"/>
        <v>0</v>
      </c>
      <c r="F580" s="20">
        <f t="shared" si="248"/>
        <v>0</v>
      </c>
      <c r="G580" s="20">
        <f t="shared" si="248"/>
        <v>0</v>
      </c>
      <c r="H580" s="20">
        <f t="shared" si="248"/>
        <v>0</v>
      </c>
      <c r="I580" s="20">
        <f t="shared" si="248"/>
        <v>0</v>
      </c>
      <c r="J580" s="20">
        <f t="shared" si="248"/>
        <v>0</v>
      </c>
      <c r="K580" s="20">
        <f t="shared" si="248"/>
        <v>0</v>
      </c>
      <c r="L580" s="20">
        <f t="shared" si="248"/>
        <v>0</v>
      </c>
      <c r="M580" s="20">
        <f t="shared" si="248"/>
        <v>0</v>
      </c>
      <c r="N580" s="20">
        <f t="shared" si="248"/>
        <v>0</v>
      </c>
      <c r="O580" s="50">
        <f t="shared" si="248"/>
        <v>0</v>
      </c>
      <c r="P580" s="65">
        <f t="shared" si="243"/>
        <v>0</v>
      </c>
      <c r="Q580" s="50">
        <f t="shared" si="249"/>
        <v>0</v>
      </c>
      <c r="R580" s="50">
        <f t="shared" si="249"/>
        <v>0</v>
      </c>
      <c r="S580" s="65">
        <f t="shared" si="239"/>
        <v>0</v>
      </c>
    </row>
    <row r="581" spans="1:19" ht="38.25">
      <c r="A581" s="177"/>
      <c r="B581" s="16">
        <v>489111</v>
      </c>
      <c r="C581" s="17" t="s">
        <v>465</v>
      </c>
      <c r="D581" s="85"/>
      <c r="E581" s="69"/>
      <c r="F581" s="19"/>
      <c r="G581" s="19"/>
      <c r="H581" s="19"/>
      <c r="I581" s="19"/>
      <c r="J581" s="19"/>
      <c r="K581" s="19"/>
      <c r="L581" s="19"/>
      <c r="M581" s="19"/>
      <c r="N581" s="19"/>
      <c r="O581" s="49"/>
      <c r="P581" s="65">
        <f t="shared" si="243"/>
        <v>0</v>
      </c>
      <c r="Q581" s="49"/>
      <c r="R581" s="49"/>
      <c r="S581" s="65">
        <f t="shared" si="239"/>
        <v>0</v>
      </c>
    </row>
    <row r="582" spans="1:19">
      <c r="A582" s="176"/>
      <c r="B582" s="12">
        <v>499000</v>
      </c>
      <c r="C582" s="21" t="s">
        <v>466</v>
      </c>
      <c r="D582" s="83">
        <f>SUM(D583)</f>
        <v>0</v>
      </c>
      <c r="E582" s="67">
        <f t="shared" ref="E582:O582" si="250">SUM(E583)</f>
        <v>0</v>
      </c>
      <c r="F582" s="14">
        <f t="shared" si="250"/>
        <v>0</v>
      </c>
      <c r="G582" s="14">
        <f t="shared" si="250"/>
        <v>0</v>
      </c>
      <c r="H582" s="14">
        <f t="shared" si="250"/>
        <v>0</v>
      </c>
      <c r="I582" s="14">
        <f t="shared" si="250"/>
        <v>0</v>
      </c>
      <c r="J582" s="14">
        <f t="shared" si="250"/>
        <v>0</v>
      </c>
      <c r="K582" s="14">
        <f t="shared" si="250"/>
        <v>0</v>
      </c>
      <c r="L582" s="14">
        <f t="shared" si="250"/>
        <v>0</v>
      </c>
      <c r="M582" s="14">
        <f t="shared" si="250"/>
        <v>0</v>
      </c>
      <c r="N582" s="14">
        <f t="shared" si="250"/>
        <v>0</v>
      </c>
      <c r="O582" s="47">
        <f t="shared" si="250"/>
        <v>0</v>
      </c>
      <c r="P582" s="65">
        <f t="shared" si="243"/>
        <v>0</v>
      </c>
      <c r="Q582" s="47">
        <f>SUM(Q583)</f>
        <v>0</v>
      </c>
      <c r="R582" s="47">
        <f>SUM(R583)</f>
        <v>0</v>
      </c>
      <c r="S582" s="65">
        <f t="shared" si="239"/>
        <v>0</v>
      </c>
    </row>
    <row r="583" spans="1:19">
      <c r="A583" s="176"/>
      <c r="B583" s="12">
        <v>499100</v>
      </c>
      <c r="C583" s="13" t="s">
        <v>467</v>
      </c>
      <c r="D583" s="83">
        <f>SUM(D584,D586)</f>
        <v>0</v>
      </c>
      <c r="E583" s="67">
        <f t="shared" ref="E583:O583" si="251">SUM(E584,E586)</f>
        <v>0</v>
      </c>
      <c r="F583" s="14">
        <f t="shared" si="251"/>
        <v>0</v>
      </c>
      <c r="G583" s="14">
        <f t="shared" si="251"/>
        <v>0</v>
      </c>
      <c r="H583" s="14">
        <f t="shared" si="251"/>
        <v>0</v>
      </c>
      <c r="I583" s="14">
        <f t="shared" si="251"/>
        <v>0</v>
      </c>
      <c r="J583" s="14">
        <f t="shared" si="251"/>
        <v>0</v>
      </c>
      <c r="K583" s="14">
        <f t="shared" si="251"/>
        <v>0</v>
      </c>
      <c r="L583" s="14">
        <f t="shared" si="251"/>
        <v>0</v>
      </c>
      <c r="M583" s="14">
        <f t="shared" si="251"/>
        <v>0</v>
      </c>
      <c r="N583" s="14">
        <f t="shared" si="251"/>
        <v>0</v>
      </c>
      <c r="O583" s="47">
        <f t="shared" si="251"/>
        <v>0</v>
      </c>
      <c r="P583" s="65">
        <f t="shared" si="243"/>
        <v>0</v>
      </c>
      <c r="Q583" s="47">
        <f>SUM(Q584,Q586)</f>
        <v>0</v>
      </c>
      <c r="R583" s="47">
        <f>SUM(R584,R586)</f>
        <v>0</v>
      </c>
      <c r="S583" s="65">
        <f t="shared" si="239"/>
        <v>0</v>
      </c>
    </row>
    <row r="584" spans="1:19">
      <c r="A584" s="177"/>
      <c r="B584" s="16">
        <v>499110</v>
      </c>
      <c r="C584" s="17" t="s">
        <v>468</v>
      </c>
      <c r="D584" s="84">
        <f>SUM(D585)</f>
        <v>0</v>
      </c>
      <c r="E584" s="68">
        <f t="shared" ref="E584:O584" si="252">SUM(E585)</f>
        <v>0</v>
      </c>
      <c r="F584" s="18">
        <f t="shared" si="252"/>
        <v>0</v>
      </c>
      <c r="G584" s="18">
        <f t="shared" si="252"/>
        <v>0</v>
      </c>
      <c r="H584" s="18">
        <f t="shared" si="252"/>
        <v>0</v>
      </c>
      <c r="I584" s="18">
        <f t="shared" si="252"/>
        <v>0</v>
      </c>
      <c r="J584" s="18">
        <f t="shared" si="252"/>
        <v>0</v>
      </c>
      <c r="K584" s="18">
        <f t="shared" si="252"/>
        <v>0</v>
      </c>
      <c r="L584" s="18">
        <f t="shared" si="252"/>
        <v>0</v>
      </c>
      <c r="M584" s="18">
        <f t="shared" si="252"/>
        <v>0</v>
      </c>
      <c r="N584" s="18">
        <f t="shared" si="252"/>
        <v>0</v>
      </c>
      <c r="O584" s="48">
        <f t="shared" si="252"/>
        <v>0</v>
      </c>
      <c r="P584" s="65">
        <f t="shared" si="243"/>
        <v>0</v>
      </c>
      <c r="Q584" s="48">
        <f>SUM(Q585)</f>
        <v>0</v>
      </c>
      <c r="R584" s="48">
        <f>SUM(R585)</f>
        <v>0</v>
      </c>
      <c r="S584" s="65">
        <f t="shared" si="239"/>
        <v>0</v>
      </c>
    </row>
    <row r="585" spans="1:19">
      <c r="A585" s="177"/>
      <c r="B585" s="16">
        <v>499111</v>
      </c>
      <c r="C585" s="17" t="s">
        <v>469</v>
      </c>
      <c r="D585" s="85"/>
      <c r="E585" s="69"/>
      <c r="F585" s="19"/>
      <c r="G585" s="19"/>
      <c r="H585" s="19"/>
      <c r="I585" s="19"/>
      <c r="J585" s="19"/>
      <c r="K585" s="19"/>
      <c r="L585" s="19"/>
      <c r="M585" s="19"/>
      <c r="N585" s="19"/>
      <c r="O585" s="49"/>
      <c r="P585" s="65">
        <f t="shared" si="243"/>
        <v>0</v>
      </c>
      <c r="Q585" s="49"/>
      <c r="R585" s="49"/>
      <c r="S585" s="65">
        <f t="shared" si="239"/>
        <v>0</v>
      </c>
    </row>
    <row r="586" spans="1:19">
      <c r="A586" s="177"/>
      <c r="B586" s="16">
        <v>499120</v>
      </c>
      <c r="C586" s="17" t="s">
        <v>470</v>
      </c>
      <c r="D586" s="84">
        <f>SUM(D587)</f>
        <v>0</v>
      </c>
      <c r="E586" s="68">
        <f t="shared" ref="E586:O586" si="253">SUM(E587)</f>
        <v>0</v>
      </c>
      <c r="F586" s="18">
        <f t="shared" si="253"/>
        <v>0</v>
      </c>
      <c r="G586" s="18">
        <f t="shared" si="253"/>
        <v>0</v>
      </c>
      <c r="H586" s="18">
        <f t="shared" si="253"/>
        <v>0</v>
      </c>
      <c r="I586" s="18">
        <f t="shared" si="253"/>
        <v>0</v>
      </c>
      <c r="J586" s="18">
        <f t="shared" si="253"/>
        <v>0</v>
      </c>
      <c r="K586" s="18">
        <f t="shared" si="253"/>
        <v>0</v>
      </c>
      <c r="L586" s="18">
        <f t="shared" si="253"/>
        <v>0</v>
      </c>
      <c r="M586" s="18">
        <f t="shared" si="253"/>
        <v>0</v>
      </c>
      <c r="N586" s="18">
        <f t="shared" si="253"/>
        <v>0</v>
      </c>
      <c r="O586" s="48">
        <f t="shared" si="253"/>
        <v>0</v>
      </c>
      <c r="P586" s="65">
        <f t="shared" si="243"/>
        <v>0</v>
      </c>
      <c r="Q586" s="48">
        <f>SUM(Q587)</f>
        <v>0</v>
      </c>
      <c r="R586" s="48">
        <f>SUM(R587)</f>
        <v>0</v>
      </c>
      <c r="S586" s="65">
        <f t="shared" si="239"/>
        <v>0</v>
      </c>
    </row>
    <row r="587" spans="1:19" ht="16.5" thickBot="1">
      <c r="A587" s="180"/>
      <c r="B587" s="41">
        <v>499121</v>
      </c>
      <c r="C587" s="42" t="s">
        <v>471</v>
      </c>
      <c r="D587" s="94"/>
      <c r="E587" s="80"/>
      <c r="F587" s="43"/>
      <c r="G587" s="43"/>
      <c r="H587" s="43"/>
      <c r="I587" s="43"/>
      <c r="J587" s="43"/>
      <c r="K587" s="43"/>
      <c r="L587" s="43"/>
      <c r="M587" s="43"/>
      <c r="N587" s="43"/>
      <c r="O587" s="61"/>
      <c r="P587" s="97">
        <f t="shared" si="243"/>
        <v>0</v>
      </c>
      <c r="Q587" s="61"/>
      <c r="R587" s="61"/>
      <c r="S587" s="97">
        <f t="shared" si="239"/>
        <v>0</v>
      </c>
    </row>
    <row r="588" spans="1:19" ht="16.5" thickBot="1">
      <c r="A588" s="133"/>
      <c r="B588" s="134"/>
      <c r="C588" s="135" t="s">
        <v>21</v>
      </c>
      <c r="D588" s="126">
        <f>SUM(D35+D58+D71+D81+D97+D102+D112+D116+D179+D219+D288+D318+D357+D421+D431+D435+D450+D462+D477+D484+D491+D497+D504+D525+D543+D570+D574+D578+D582)</f>
        <v>0</v>
      </c>
      <c r="E588" s="127">
        <f t="shared" ref="E588:O588" si="254">SUM(E35+E58+E71+E81+E97+E102+E112+E116+E179+E219+E288+E318+E357+E421+E431+E435+E450+E462+E477+E484+E491+E497+E504+E525+E543+E570+E574+E578+E582)</f>
        <v>0</v>
      </c>
      <c r="F588" s="128">
        <f t="shared" si="254"/>
        <v>0</v>
      </c>
      <c r="G588" s="128">
        <f t="shared" si="254"/>
        <v>0</v>
      </c>
      <c r="H588" s="128">
        <f t="shared" si="254"/>
        <v>0</v>
      </c>
      <c r="I588" s="128">
        <f t="shared" si="254"/>
        <v>0</v>
      </c>
      <c r="J588" s="128">
        <f t="shared" si="254"/>
        <v>0</v>
      </c>
      <c r="K588" s="128">
        <f t="shared" si="254"/>
        <v>0</v>
      </c>
      <c r="L588" s="128">
        <f t="shared" si="254"/>
        <v>0</v>
      </c>
      <c r="M588" s="128">
        <f t="shared" si="254"/>
        <v>0</v>
      </c>
      <c r="N588" s="128">
        <f t="shared" si="254"/>
        <v>0</v>
      </c>
      <c r="O588" s="129">
        <f t="shared" si="254"/>
        <v>0</v>
      </c>
      <c r="P588" s="98">
        <f t="shared" si="243"/>
        <v>0</v>
      </c>
      <c r="Q588" s="128">
        <f>SUM(Q35+Q58+Q71+Q81+Q97+Q102+Q112+Q116+Q179+Q219+Q288+Q318+Q357+Q421+Q431+Q435+Q450+Q462+Q477+Q484+Q491+Q497+Q504+Q525+Q543+Q570+Q574+Q578+Q582)</f>
        <v>0</v>
      </c>
      <c r="R588" s="128">
        <f>SUM(R35+R58+R71+R81+R97+R102+R112+R116+R179+R219+R288+R318+R357+R421+R431+R435+R450+R462+R477+R484+R491+R497+R504+R525+R543+R570+R574+R578+R582)</f>
        <v>0</v>
      </c>
      <c r="S588" s="98">
        <f t="shared" si="239"/>
        <v>0</v>
      </c>
    </row>
    <row r="589" spans="1:19" ht="25.5">
      <c r="A589" s="181"/>
      <c r="B589" s="131">
        <v>511000</v>
      </c>
      <c r="C589" s="132" t="s">
        <v>472</v>
      </c>
      <c r="D589" s="95">
        <f>SUM(D590,D594,D604,D617)</f>
        <v>0</v>
      </c>
      <c r="E589" s="81">
        <f t="shared" ref="E589:O589" si="255">SUM(E590,E594,E604,E617)</f>
        <v>0</v>
      </c>
      <c r="F589" s="44">
        <f t="shared" si="255"/>
        <v>0</v>
      </c>
      <c r="G589" s="44">
        <f t="shared" si="255"/>
        <v>0</v>
      </c>
      <c r="H589" s="44">
        <f t="shared" si="255"/>
        <v>0</v>
      </c>
      <c r="I589" s="44">
        <f t="shared" si="255"/>
        <v>0</v>
      </c>
      <c r="J589" s="44">
        <f t="shared" si="255"/>
        <v>0</v>
      </c>
      <c r="K589" s="44">
        <f t="shared" si="255"/>
        <v>0</v>
      </c>
      <c r="L589" s="44">
        <f t="shared" si="255"/>
        <v>0</v>
      </c>
      <c r="M589" s="44">
        <f t="shared" si="255"/>
        <v>0</v>
      </c>
      <c r="N589" s="44">
        <f t="shared" si="255"/>
        <v>0</v>
      </c>
      <c r="O589" s="62">
        <f t="shared" si="255"/>
        <v>0</v>
      </c>
      <c r="P589" s="125">
        <f t="shared" si="243"/>
        <v>0</v>
      </c>
      <c r="Q589" s="62">
        <f>SUM(Q590,Q594,Q604,Q617)</f>
        <v>0</v>
      </c>
      <c r="R589" s="62">
        <f>SUM(R590,R594,R604,R617)</f>
        <v>0</v>
      </c>
      <c r="S589" s="125">
        <f t="shared" si="239"/>
        <v>0</v>
      </c>
    </row>
    <row r="590" spans="1:19">
      <c r="A590" s="176"/>
      <c r="B590" s="12">
        <v>511100</v>
      </c>
      <c r="C590" s="13" t="s">
        <v>473</v>
      </c>
      <c r="D590" s="83">
        <f>SUM(D591)</f>
        <v>0</v>
      </c>
      <c r="E590" s="67">
        <f t="shared" ref="E590:O590" si="256">SUM(E591)</f>
        <v>0</v>
      </c>
      <c r="F590" s="14">
        <f t="shared" si="256"/>
        <v>0</v>
      </c>
      <c r="G590" s="14">
        <f t="shared" si="256"/>
        <v>0</v>
      </c>
      <c r="H590" s="14">
        <f t="shared" si="256"/>
        <v>0</v>
      </c>
      <c r="I590" s="14">
        <f t="shared" si="256"/>
        <v>0</v>
      </c>
      <c r="J590" s="14">
        <f t="shared" si="256"/>
        <v>0</v>
      </c>
      <c r="K590" s="14">
        <f t="shared" si="256"/>
        <v>0</v>
      </c>
      <c r="L590" s="14">
        <f t="shared" si="256"/>
        <v>0</v>
      </c>
      <c r="M590" s="14">
        <f t="shared" si="256"/>
        <v>0</v>
      </c>
      <c r="N590" s="14">
        <f t="shared" si="256"/>
        <v>0</v>
      </c>
      <c r="O590" s="47">
        <f t="shared" si="256"/>
        <v>0</v>
      </c>
      <c r="P590" s="65">
        <f t="shared" si="243"/>
        <v>0</v>
      </c>
      <c r="Q590" s="47">
        <f>SUM(Q591)</f>
        <v>0</v>
      </c>
      <c r="R590" s="47">
        <f>SUM(R591)</f>
        <v>0</v>
      </c>
      <c r="S590" s="65">
        <f t="shared" si="239"/>
        <v>0</v>
      </c>
    </row>
    <row r="591" spans="1:19" ht="25.5">
      <c r="A591" s="177"/>
      <c r="B591" s="16">
        <v>511120</v>
      </c>
      <c r="C591" s="17" t="s">
        <v>474</v>
      </c>
      <c r="D591" s="84">
        <f>SUM(D592:D593)</f>
        <v>0</v>
      </c>
      <c r="E591" s="68">
        <f t="shared" ref="E591:O591" si="257">SUM(E592:E593)</f>
        <v>0</v>
      </c>
      <c r="F591" s="18">
        <f t="shared" si="257"/>
        <v>0</v>
      </c>
      <c r="G591" s="18">
        <f t="shared" si="257"/>
        <v>0</v>
      </c>
      <c r="H591" s="18">
        <f t="shared" si="257"/>
        <v>0</v>
      </c>
      <c r="I591" s="18">
        <f t="shared" si="257"/>
        <v>0</v>
      </c>
      <c r="J591" s="18">
        <f t="shared" si="257"/>
        <v>0</v>
      </c>
      <c r="K591" s="18">
        <f t="shared" si="257"/>
        <v>0</v>
      </c>
      <c r="L591" s="18">
        <f t="shared" si="257"/>
        <v>0</v>
      </c>
      <c r="M591" s="18">
        <f t="shared" si="257"/>
        <v>0</v>
      </c>
      <c r="N591" s="18">
        <f t="shared" si="257"/>
        <v>0</v>
      </c>
      <c r="O591" s="48">
        <f t="shared" si="257"/>
        <v>0</v>
      </c>
      <c r="P591" s="65">
        <f t="shared" si="243"/>
        <v>0</v>
      </c>
      <c r="Q591" s="48">
        <f>SUM(Q592:Q593)</f>
        <v>0</v>
      </c>
      <c r="R591" s="48">
        <f>SUM(R592:R593)</f>
        <v>0</v>
      </c>
      <c r="S591" s="65">
        <f t="shared" si="239"/>
        <v>0</v>
      </c>
    </row>
    <row r="592" spans="1:19" ht="25.5">
      <c r="A592" s="177"/>
      <c r="B592" s="16">
        <v>511121</v>
      </c>
      <c r="C592" s="17" t="s">
        <v>475</v>
      </c>
      <c r="D592" s="85"/>
      <c r="E592" s="69"/>
      <c r="F592" s="19"/>
      <c r="G592" s="19"/>
      <c r="H592" s="19"/>
      <c r="I592" s="19"/>
      <c r="J592" s="19"/>
      <c r="K592" s="19"/>
      <c r="L592" s="19"/>
      <c r="M592" s="19"/>
      <c r="N592" s="19"/>
      <c r="O592" s="49"/>
      <c r="P592" s="65">
        <f t="shared" si="243"/>
        <v>0</v>
      </c>
      <c r="Q592" s="49"/>
      <c r="R592" s="49"/>
      <c r="S592" s="65">
        <f t="shared" si="239"/>
        <v>0</v>
      </c>
    </row>
    <row r="593" spans="1:19" ht="25.5">
      <c r="A593" s="177"/>
      <c r="B593" s="16">
        <v>511126</v>
      </c>
      <c r="C593" s="17" t="s">
        <v>476</v>
      </c>
      <c r="D593" s="85"/>
      <c r="E593" s="69"/>
      <c r="F593" s="19"/>
      <c r="G593" s="19"/>
      <c r="H593" s="19"/>
      <c r="I593" s="19"/>
      <c r="J593" s="19"/>
      <c r="K593" s="19"/>
      <c r="L593" s="19"/>
      <c r="M593" s="19"/>
      <c r="N593" s="19"/>
      <c r="O593" s="49"/>
      <c r="P593" s="65">
        <f t="shared" si="243"/>
        <v>0</v>
      </c>
      <c r="Q593" s="49"/>
      <c r="R593" s="49"/>
      <c r="S593" s="65">
        <f t="shared" si="239"/>
        <v>0</v>
      </c>
    </row>
    <row r="594" spans="1:19">
      <c r="A594" s="177"/>
      <c r="B594" s="12">
        <v>511200</v>
      </c>
      <c r="C594" s="13" t="s">
        <v>477</v>
      </c>
      <c r="D594" s="83">
        <f>SUM(D595+D599+D602)</f>
        <v>0</v>
      </c>
      <c r="E594" s="67">
        <f t="shared" ref="E594:O594" si="258">SUM(E595+E599+E602)</f>
        <v>0</v>
      </c>
      <c r="F594" s="14">
        <f t="shared" si="258"/>
        <v>0</v>
      </c>
      <c r="G594" s="14">
        <f t="shared" si="258"/>
        <v>0</v>
      </c>
      <c r="H594" s="14">
        <f t="shared" si="258"/>
        <v>0</v>
      </c>
      <c r="I594" s="14">
        <f t="shared" si="258"/>
        <v>0</v>
      </c>
      <c r="J594" s="14">
        <f t="shared" si="258"/>
        <v>0</v>
      </c>
      <c r="K594" s="14">
        <f t="shared" si="258"/>
        <v>0</v>
      </c>
      <c r="L594" s="14">
        <f t="shared" si="258"/>
        <v>0</v>
      </c>
      <c r="M594" s="14">
        <f t="shared" si="258"/>
        <v>0</v>
      </c>
      <c r="N594" s="14">
        <f t="shared" si="258"/>
        <v>0</v>
      </c>
      <c r="O594" s="47">
        <f t="shared" si="258"/>
        <v>0</v>
      </c>
      <c r="P594" s="65">
        <f t="shared" si="243"/>
        <v>0</v>
      </c>
      <c r="Q594" s="47">
        <f>SUM(Q595+Q599+Q602)</f>
        <v>0</v>
      </c>
      <c r="R594" s="47">
        <f>SUM(R595+R599+R602)</f>
        <v>0</v>
      </c>
      <c r="S594" s="65">
        <f t="shared" si="239"/>
        <v>0</v>
      </c>
    </row>
    <row r="595" spans="1:19">
      <c r="A595" s="177"/>
      <c r="B595" s="16">
        <v>511210</v>
      </c>
      <c r="C595" s="17" t="s">
        <v>478</v>
      </c>
      <c r="D595" s="84">
        <f>SUM(D598+D597+D596)</f>
        <v>0</v>
      </c>
      <c r="E595" s="68">
        <f t="shared" ref="E595:O595" si="259">SUM(E598+E597+E596)</f>
        <v>0</v>
      </c>
      <c r="F595" s="18">
        <f t="shared" si="259"/>
        <v>0</v>
      </c>
      <c r="G595" s="18">
        <f t="shared" si="259"/>
        <v>0</v>
      </c>
      <c r="H595" s="18">
        <f t="shared" si="259"/>
        <v>0</v>
      </c>
      <c r="I595" s="18">
        <f t="shared" si="259"/>
        <v>0</v>
      </c>
      <c r="J595" s="18">
        <f t="shared" si="259"/>
        <v>0</v>
      </c>
      <c r="K595" s="18">
        <f t="shared" si="259"/>
        <v>0</v>
      </c>
      <c r="L595" s="18">
        <f t="shared" si="259"/>
        <v>0</v>
      </c>
      <c r="M595" s="18">
        <f t="shared" si="259"/>
        <v>0</v>
      </c>
      <c r="N595" s="18">
        <f t="shared" si="259"/>
        <v>0</v>
      </c>
      <c r="O595" s="48">
        <f t="shared" si="259"/>
        <v>0</v>
      </c>
      <c r="P595" s="65">
        <f t="shared" si="243"/>
        <v>0</v>
      </c>
      <c r="Q595" s="48">
        <f>SUM(Q598+Q597+Q596)</f>
        <v>0</v>
      </c>
      <c r="R595" s="48">
        <f>SUM(R598+R597+R596)</f>
        <v>0</v>
      </c>
      <c r="S595" s="65">
        <f t="shared" si="239"/>
        <v>0</v>
      </c>
    </row>
    <row r="596" spans="1:19" ht="25.5">
      <c r="A596" s="177"/>
      <c r="B596" s="16">
        <v>511212</v>
      </c>
      <c r="C596" s="17" t="s">
        <v>479</v>
      </c>
      <c r="D596" s="89"/>
      <c r="E596" s="73"/>
      <c r="F596" s="28"/>
      <c r="G596" s="28"/>
      <c r="H596" s="28"/>
      <c r="I596" s="28"/>
      <c r="J596" s="28"/>
      <c r="K596" s="28"/>
      <c r="L596" s="28"/>
      <c r="M596" s="28"/>
      <c r="N596" s="28"/>
      <c r="O596" s="54"/>
      <c r="P596" s="65">
        <f t="shared" si="243"/>
        <v>0</v>
      </c>
      <c r="Q596" s="54"/>
      <c r="R596" s="54"/>
      <c r="S596" s="65">
        <f t="shared" si="239"/>
        <v>0</v>
      </c>
    </row>
    <row r="597" spans="1:19" ht="25.5">
      <c r="A597" s="177"/>
      <c r="B597" s="16">
        <v>511213</v>
      </c>
      <c r="C597" s="17" t="s">
        <v>480</v>
      </c>
      <c r="D597" s="89"/>
      <c r="E597" s="73"/>
      <c r="F597" s="28"/>
      <c r="G597" s="28"/>
      <c r="H597" s="28"/>
      <c r="I597" s="28"/>
      <c r="J597" s="28"/>
      <c r="K597" s="28"/>
      <c r="L597" s="28"/>
      <c r="M597" s="28"/>
      <c r="N597" s="28"/>
      <c r="O597" s="54"/>
      <c r="P597" s="65">
        <f t="shared" si="243"/>
        <v>0</v>
      </c>
      <c r="Q597" s="54"/>
      <c r="R597" s="54"/>
      <c r="S597" s="65">
        <f t="shared" si="239"/>
        <v>0</v>
      </c>
    </row>
    <row r="598" spans="1:19" ht="25.5">
      <c r="A598" s="177"/>
      <c r="B598" s="16">
        <v>511219</v>
      </c>
      <c r="C598" s="17" t="s">
        <v>481</v>
      </c>
      <c r="D598" s="85"/>
      <c r="E598" s="69"/>
      <c r="F598" s="19"/>
      <c r="G598" s="19"/>
      <c r="H598" s="19"/>
      <c r="I598" s="19"/>
      <c r="J598" s="19"/>
      <c r="K598" s="19"/>
      <c r="L598" s="19"/>
      <c r="M598" s="19"/>
      <c r="N598" s="19"/>
      <c r="O598" s="49"/>
      <c r="P598" s="65">
        <f t="shared" si="243"/>
        <v>0</v>
      </c>
      <c r="Q598" s="49"/>
      <c r="R598" s="49"/>
      <c r="S598" s="65">
        <f t="shared" si="239"/>
        <v>0</v>
      </c>
    </row>
    <row r="599" spans="1:19" ht="25.5">
      <c r="A599" s="177"/>
      <c r="B599" s="16">
        <v>511220</v>
      </c>
      <c r="C599" s="17" t="s">
        <v>482</v>
      </c>
      <c r="D599" s="86">
        <f>SUM(D600+D601)</f>
        <v>0</v>
      </c>
      <c r="E599" s="70">
        <f t="shared" ref="E599:O599" si="260">SUM(E600+E601)</f>
        <v>0</v>
      </c>
      <c r="F599" s="20">
        <f t="shared" si="260"/>
        <v>0</v>
      </c>
      <c r="G599" s="20">
        <f t="shared" si="260"/>
        <v>0</v>
      </c>
      <c r="H599" s="20">
        <f t="shared" si="260"/>
        <v>0</v>
      </c>
      <c r="I599" s="20">
        <f t="shared" si="260"/>
        <v>0</v>
      </c>
      <c r="J599" s="20">
        <f t="shared" si="260"/>
        <v>0</v>
      </c>
      <c r="K599" s="20">
        <f t="shared" si="260"/>
        <v>0</v>
      </c>
      <c r="L599" s="20">
        <f t="shared" si="260"/>
        <v>0</v>
      </c>
      <c r="M599" s="20">
        <f t="shared" si="260"/>
        <v>0</v>
      </c>
      <c r="N599" s="20">
        <f t="shared" si="260"/>
        <v>0</v>
      </c>
      <c r="O599" s="50">
        <f t="shared" si="260"/>
        <v>0</v>
      </c>
      <c r="P599" s="65">
        <f t="shared" si="243"/>
        <v>0</v>
      </c>
      <c r="Q599" s="50">
        <f>SUM(Q600+Q601)</f>
        <v>0</v>
      </c>
      <c r="R599" s="50">
        <f>SUM(R600+R601)</f>
        <v>0</v>
      </c>
      <c r="S599" s="65">
        <f t="shared" si="239"/>
        <v>0</v>
      </c>
    </row>
    <row r="600" spans="1:19" ht="25.5">
      <c r="A600" s="177"/>
      <c r="B600" s="16">
        <v>511223</v>
      </c>
      <c r="C600" s="17" t="s">
        <v>483</v>
      </c>
      <c r="D600" s="85"/>
      <c r="E600" s="69"/>
      <c r="F600" s="19"/>
      <c r="G600" s="19"/>
      <c r="H600" s="19"/>
      <c r="I600" s="19"/>
      <c r="J600" s="19"/>
      <c r="K600" s="19"/>
      <c r="L600" s="19"/>
      <c r="M600" s="19"/>
      <c r="N600" s="19"/>
      <c r="O600" s="49"/>
      <c r="P600" s="65">
        <f t="shared" si="243"/>
        <v>0</v>
      </c>
      <c r="Q600" s="49"/>
      <c r="R600" s="49"/>
      <c r="S600" s="65">
        <f t="shared" si="239"/>
        <v>0</v>
      </c>
    </row>
    <row r="601" spans="1:19" ht="51">
      <c r="A601" s="177"/>
      <c r="B601" s="16">
        <v>511226</v>
      </c>
      <c r="C601" s="17" t="s">
        <v>484</v>
      </c>
      <c r="D601" s="85"/>
      <c r="E601" s="69"/>
      <c r="F601" s="19"/>
      <c r="G601" s="19"/>
      <c r="H601" s="19"/>
      <c r="I601" s="19"/>
      <c r="J601" s="19"/>
      <c r="K601" s="19"/>
      <c r="L601" s="19"/>
      <c r="M601" s="19"/>
      <c r="N601" s="19"/>
      <c r="O601" s="49"/>
      <c r="P601" s="65">
        <f t="shared" si="243"/>
        <v>0</v>
      </c>
      <c r="Q601" s="49"/>
      <c r="R601" s="49"/>
      <c r="S601" s="65">
        <f t="shared" si="239"/>
        <v>0</v>
      </c>
    </row>
    <row r="602" spans="1:19" ht="25.5">
      <c r="A602" s="177"/>
      <c r="B602" s="16">
        <v>511240</v>
      </c>
      <c r="C602" s="17" t="s">
        <v>576</v>
      </c>
      <c r="D602" s="86">
        <f>SUM(D603)</f>
        <v>0</v>
      </c>
      <c r="E602" s="70">
        <f t="shared" ref="E602:O602" si="261">SUM(E603)</f>
        <v>0</v>
      </c>
      <c r="F602" s="20">
        <f t="shared" si="261"/>
        <v>0</v>
      </c>
      <c r="G602" s="20">
        <f t="shared" si="261"/>
        <v>0</v>
      </c>
      <c r="H602" s="20">
        <f t="shared" si="261"/>
        <v>0</v>
      </c>
      <c r="I602" s="20">
        <f t="shared" si="261"/>
        <v>0</v>
      </c>
      <c r="J602" s="20">
        <f t="shared" si="261"/>
        <v>0</v>
      </c>
      <c r="K602" s="20">
        <f t="shared" si="261"/>
        <v>0</v>
      </c>
      <c r="L602" s="20">
        <f t="shared" si="261"/>
        <v>0</v>
      </c>
      <c r="M602" s="20">
        <f t="shared" si="261"/>
        <v>0</v>
      </c>
      <c r="N602" s="20">
        <f t="shared" si="261"/>
        <v>0</v>
      </c>
      <c r="O602" s="50">
        <f t="shared" si="261"/>
        <v>0</v>
      </c>
      <c r="P602" s="65">
        <f t="shared" si="243"/>
        <v>0</v>
      </c>
      <c r="Q602" s="50">
        <f>SUM(Q603)</f>
        <v>0</v>
      </c>
      <c r="R602" s="50">
        <f>SUM(R603)</f>
        <v>0</v>
      </c>
      <c r="S602" s="65">
        <f t="shared" si="239"/>
        <v>0</v>
      </c>
    </row>
    <row r="603" spans="1:19">
      <c r="A603" s="177"/>
      <c r="B603" s="16">
        <v>511241</v>
      </c>
      <c r="C603" s="17" t="s">
        <v>577</v>
      </c>
      <c r="D603" s="85"/>
      <c r="E603" s="69"/>
      <c r="F603" s="19"/>
      <c r="G603" s="19"/>
      <c r="H603" s="19"/>
      <c r="I603" s="19"/>
      <c r="J603" s="19"/>
      <c r="K603" s="19"/>
      <c r="L603" s="19"/>
      <c r="M603" s="19"/>
      <c r="N603" s="19"/>
      <c r="O603" s="49"/>
      <c r="P603" s="65">
        <f t="shared" si="243"/>
        <v>0</v>
      </c>
      <c r="Q603" s="49"/>
      <c r="R603" s="49"/>
      <c r="S603" s="65">
        <f t="shared" si="239"/>
        <v>0</v>
      </c>
    </row>
    <row r="604" spans="1:19" ht="25.5">
      <c r="A604" s="176"/>
      <c r="B604" s="35">
        <v>511300</v>
      </c>
      <c r="C604" s="13" t="s">
        <v>485</v>
      </c>
      <c r="D604" s="83">
        <f>SUM(D607+D613+D611+D605)</f>
        <v>0</v>
      </c>
      <c r="E604" s="67">
        <f t="shared" ref="E604:O604" si="262">SUM(E607+E613+E611+E605)</f>
        <v>0</v>
      </c>
      <c r="F604" s="14">
        <f t="shared" si="262"/>
        <v>0</v>
      </c>
      <c r="G604" s="14">
        <f t="shared" si="262"/>
        <v>0</v>
      </c>
      <c r="H604" s="14">
        <f t="shared" si="262"/>
        <v>0</v>
      </c>
      <c r="I604" s="14">
        <f t="shared" si="262"/>
        <v>0</v>
      </c>
      <c r="J604" s="14">
        <f t="shared" si="262"/>
        <v>0</v>
      </c>
      <c r="K604" s="14">
        <f t="shared" si="262"/>
        <v>0</v>
      </c>
      <c r="L604" s="14">
        <f t="shared" si="262"/>
        <v>0</v>
      </c>
      <c r="M604" s="14">
        <f t="shared" si="262"/>
        <v>0</v>
      </c>
      <c r="N604" s="14">
        <f t="shared" si="262"/>
        <v>0</v>
      </c>
      <c r="O604" s="47">
        <f t="shared" si="262"/>
        <v>0</v>
      </c>
      <c r="P604" s="65">
        <f t="shared" si="243"/>
        <v>0</v>
      </c>
      <c r="Q604" s="47">
        <f>SUM(Q607+Q613+Q611+Q605)</f>
        <v>0</v>
      </c>
      <c r="R604" s="47">
        <f>SUM(R607+R613+R611+R605)</f>
        <v>0</v>
      </c>
      <c r="S604" s="65">
        <f t="shared" si="239"/>
        <v>0</v>
      </c>
    </row>
    <row r="605" spans="1:19" ht="25.5">
      <c r="A605" s="177"/>
      <c r="B605" s="45">
        <v>511310</v>
      </c>
      <c r="C605" s="17" t="s">
        <v>486</v>
      </c>
      <c r="D605" s="84">
        <f>SUM(D606)</f>
        <v>0</v>
      </c>
      <c r="E605" s="68">
        <f t="shared" ref="E605:O605" si="263">SUM(E606)</f>
        <v>0</v>
      </c>
      <c r="F605" s="18">
        <f t="shared" si="263"/>
        <v>0</v>
      </c>
      <c r="G605" s="18">
        <f t="shared" si="263"/>
        <v>0</v>
      </c>
      <c r="H605" s="18">
        <f t="shared" si="263"/>
        <v>0</v>
      </c>
      <c r="I605" s="18">
        <f t="shared" si="263"/>
        <v>0</v>
      </c>
      <c r="J605" s="18">
        <f t="shared" si="263"/>
        <v>0</v>
      </c>
      <c r="K605" s="18">
        <f t="shared" si="263"/>
        <v>0</v>
      </c>
      <c r="L605" s="18">
        <f t="shared" si="263"/>
        <v>0</v>
      </c>
      <c r="M605" s="18">
        <f t="shared" si="263"/>
        <v>0</v>
      </c>
      <c r="N605" s="18">
        <f t="shared" si="263"/>
        <v>0</v>
      </c>
      <c r="O605" s="48">
        <f t="shared" si="263"/>
        <v>0</v>
      </c>
      <c r="P605" s="65">
        <f t="shared" si="243"/>
        <v>0</v>
      </c>
      <c r="Q605" s="48">
        <f>SUM(Q606)</f>
        <v>0</v>
      </c>
      <c r="R605" s="48">
        <f>SUM(R606)</f>
        <v>0</v>
      </c>
      <c r="S605" s="65">
        <f t="shared" si="239"/>
        <v>0</v>
      </c>
    </row>
    <row r="606" spans="1:19" ht="25.5">
      <c r="A606" s="177"/>
      <c r="B606" s="45">
        <v>511312</v>
      </c>
      <c r="C606" s="17" t="s">
        <v>487</v>
      </c>
      <c r="D606" s="89"/>
      <c r="E606" s="73"/>
      <c r="F606" s="28"/>
      <c r="G606" s="28"/>
      <c r="H606" s="28"/>
      <c r="I606" s="28"/>
      <c r="J606" s="28"/>
      <c r="K606" s="28"/>
      <c r="L606" s="28"/>
      <c r="M606" s="28"/>
      <c r="N606" s="28"/>
      <c r="O606" s="54"/>
      <c r="P606" s="65">
        <f t="shared" si="243"/>
        <v>0</v>
      </c>
      <c r="Q606" s="54"/>
      <c r="R606" s="54"/>
      <c r="S606" s="65">
        <f t="shared" si="239"/>
        <v>0</v>
      </c>
    </row>
    <row r="607" spans="1:19" ht="25.5">
      <c r="A607" s="177"/>
      <c r="B607" s="16">
        <v>511320</v>
      </c>
      <c r="C607" s="17" t="s">
        <v>488</v>
      </c>
      <c r="D607" s="84">
        <f>SUM(D608:D610)</f>
        <v>0</v>
      </c>
      <c r="E607" s="68">
        <f t="shared" ref="E607:O607" si="264">SUM(E608:E610)</f>
        <v>0</v>
      </c>
      <c r="F607" s="18">
        <f t="shared" si="264"/>
        <v>0</v>
      </c>
      <c r="G607" s="18">
        <f t="shared" si="264"/>
        <v>0</v>
      </c>
      <c r="H607" s="18">
        <f t="shared" si="264"/>
        <v>0</v>
      </c>
      <c r="I607" s="18">
        <f t="shared" si="264"/>
        <v>0</v>
      </c>
      <c r="J607" s="18">
        <f t="shared" si="264"/>
        <v>0</v>
      </c>
      <c r="K607" s="18">
        <f t="shared" si="264"/>
        <v>0</v>
      </c>
      <c r="L607" s="18">
        <f t="shared" si="264"/>
        <v>0</v>
      </c>
      <c r="M607" s="18">
        <f t="shared" si="264"/>
        <v>0</v>
      </c>
      <c r="N607" s="18">
        <f t="shared" si="264"/>
        <v>0</v>
      </c>
      <c r="O607" s="48">
        <f t="shared" si="264"/>
        <v>0</v>
      </c>
      <c r="P607" s="65">
        <f t="shared" si="243"/>
        <v>0</v>
      </c>
      <c r="Q607" s="48">
        <f>SUM(Q608:Q610)</f>
        <v>0</v>
      </c>
      <c r="R607" s="48">
        <f>SUM(R608:R610)</f>
        <v>0</v>
      </c>
      <c r="S607" s="65">
        <f t="shared" si="239"/>
        <v>0</v>
      </c>
    </row>
    <row r="608" spans="1:19" ht="25.5">
      <c r="A608" s="177"/>
      <c r="B608" s="16">
        <v>511321</v>
      </c>
      <c r="C608" s="17" t="s">
        <v>578</v>
      </c>
      <c r="D608" s="85"/>
      <c r="E608" s="69"/>
      <c r="F608" s="19"/>
      <c r="G608" s="19"/>
      <c r="H608" s="19"/>
      <c r="I608" s="19"/>
      <c r="J608" s="19"/>
      <c r="K608" s="19"/>
      <c r="L608" s="19"/>
      <c r="M608" s="19"/>
      <c r="N608" s="19"/>
      <c r="O608" s="49"/>
      <c r="P608" s="65">
        <f t="shared" si="243"/>
        <v>0</v>
      </c>
      <c r="Q608" s="49"/>
      <c r="R608" s="49"/>
      <c r="S608" s="65">
        <f t="shared" si="239"/>
        <v>0</v>
      </c>
    </row>
    <row r="609" spans="1:19" ht="25.5">
      <c r="A609" s="177"/>
      <c r="B609" s="16">
        <v>511323</v>
      </c>
      <c r="C609" s="17" t="s">
        <v>621</v>
      </c>
      <c r="D609" s="85"/>
      <c r="E609" s="69"/>
      <c r="F609" s="19"/>
      <c r="G609" s="19"/>
      <c r="H609" s="19"/>
      <c r="I609" s="19"/>
      <c r="J609" s="19"/>
      <c r="K609" s="19"/>
      <c r="L609" s="19"/>
      <c r="M609" s="19"/>
      <c r="N609" s="19"/>
      <c r="O609" s="49"/>
      <c r="P609" s="65">
        <f t="shared" si="243"/>
        <v>0</v>
      </c>
      <c r="Q609" s="49"/>
      <c r="R609" s="49"/>
      <c r="S609" s="65">
        <f t="shared" si="239"/>
        <v>0</v>
      </c>
    </row>
    <row r="610" spans="1:19" ht="51">
      <c r="A610" s="177"/>
      <c r="B610" s="16">
        <v>511326</v>
      </c>
      <c r="C610" s="17" t="s">
        <v>489</v>
      </c>
      <c r="D610" s="85"/>
      <c r="E610" s="69"/>
      <c r="F610" s="19"/>
      <c r="G610" s="19"/>
      <c r="H610" s="19"/>
      <c r="I610" s="19"/>
      <c r="J610" s="19"/>
      <c r="K610" s="19"/>
      <c r="L610" s="19"/>
      <c r="M610" s="19"/>
      <c r="N610" s="19"/>
      <c r="O610" s="49"/>
      <c r="P610" s="65">
        <f t="shared" si="243"/>
        <v>0</v>
      </c>
      <c r="Q610" s="49"/>
      <c r="R610" s="49"/>
      <c r="S610" s="65">
        <f t="shared" si="239"/>
        <v>0</v>
      </c>
    </row>
    <row r="611" spans="1:19" ht="25.5">
      <c r="A611" s="177"/>
      <c r="B611" s="16">
        <v>511330</v>
      </c>
      <c r="C611" s="17" t="s">
        <v>490</v>
      </c>
      <c r="D611" s="86">
        <f>SUM(D612)</f>
        <v>0</v>
      </c>
      <c r="E611" s="70">
        <f t="shared" ref="E611:O611" si="265">SUM(E612)</f>
        <v>0</v>
      </c>
      <c r="F611" s="20">
        <f t="shared" si="265"/>
        <v>0</v>
      </c>
      <c r="G611" s="20">
        <f t="shared" si="265"/>
        <v>0</v>
      </c>
      <c r="H611" s="20">
        <f t="shared" si="265"/>
        <v>0</v>
      </c>
      <c r="I611" s="20">
        <f t="shared" si="265"/>
        <v>0</v>
      </c>
      <c r="J611" s="20">
        <f t="shared" si="265"/>
        <v>0</v>
      </c>
      <c r="K611" s="20">
        <f t="shared" si="265"/>
        <v>0</v>
      </c>
      <c r="L611" s="20">
        <f t="shared" si="265"/>
        <v>0</v>
      </c>
      <c r="M611" s="20">
        <f t="shared" si="265"/>
        <v>0</v>
      </c>
      <c r="N611" s="20">
        <f t="shared" si="265"/>
        <v>0</v>
      </c>
      <c r="O611" s="50">
        <f t="shared" si="265"/>
        <v>0</v>
      </c>
      <c r="P611" s="65">
        <f t="shared" si="243"/>
        <v>0</v>
      </c>
      <c r="Q611" s="50">
        <f>SUM(Q612)</f>
        <v>0</v>
      </c>
      <c r="R611" s="50">
        <f>SUM(R612)</f>
        <v>0</v>
      </c>
      <c r="S611" s="65">
        <f t="shared" si="239"/>
        <v>0</v>
      </c>
    </row>
    <row r="612" spans="1:19" ht="89.25">
      <c r="A612" s="177"/>
      <c r="B612" s="16">
        <v>511331</v>
      </c>
      <c r="C612" s="17" t="s">
        <v>491</v>
      </c>
      <c r="D612" s="85"/>
      <c r="E612" s="69"/>
      <c r="F612" s="19"/>
      <c r="G612" s="19"/>
      <c r="H612" s="19"/>
      <c r="I612" s="19"/>
      <c r="J612" s="19"/>
      <c r="K612" s="19"/>
      <c r="L612" s="19"/>
      <c r="M612" s="19"/>
      <c r="N612" s="19"/>
      <c r="O612" s="49"/>
      <c r="P612" s="65">
        <f t="shared" si="243"/>
        <v>0</v>
      </c>
      <c r="Q612" s="49"/>
      <c r="R612" s="49"/>
      <c r="S612" s="65">
        <f t="shared" si="239"/>
        <v>0</v>
      </c>
    </row>
    <row r="613" spans="1:19" ht="25.5">
      <c r="A613" s="177"/>
      <c r="B613" s="16">
        <v>511390</v>
      </c>
      <c r="C613" s="17" t="s">
        <v>492</v>
      </c>
      <c r="D613" s="84">
        <f>SUM(D614:D616)</f>
        <v>0</v>
      </c>
      <c r="E613" s="68">
        <f t="shared" ref="E613:O613" si="266">SUM(E614:E616)</f>
        <v>0</v>
      </c>
      <c r="F613" s="18">
        <f t="shared" si="266"/>
        <v>0</v>
      </c>
      <c r="G613" s="18">
        <f t="shared" si="266"/>
        <v>0</v>
      </c>
      <c r="H613" s="18">
        <f t="shared" si="266"/>
        <v>0</v>
      </c>
      <c r="I613" s="18">
        <f t="shared" si="266"/>
        <v>0</v>
      </c>
      <c r="J613" s="18">
        <f t="shared" si="266"/>
        <v>0</v>
      </c>
      <c r="K613" s="18">
        <f t="shared" si="266"/>
        <v>0</v>
      </c>
      <c r="L613" s="18">
        <f t="shared" si="266"/>
        <v>0</v>
      </c>
      <c r="M613" s="18">
        <f t="shared" si="266"/>
        <v>0</v>
      </c>
      <c r="N613" s="18">
        <f t="shared" si="266"/>
        <v>0</v>
      </c>
      <c r="O613" s="48">
        <f t="shared" si="266"/>
        <v>0</v>
      </c>
      <c r="P613" s="65">
        <f t="shared" si="243"/>
        <v>0</v>
      </c>
      <c r="Q613" s="48">
        <f>SUM(Q614:Q616)</f>
        <v>0</v>
      </c>
      <c r="R613" s="48">
        <f>SUM(R614:R616)</f>
        <v>0</v>
      </c>
      <c r="S613" s="65">
        <f t="shared" si="239"/>
        <v>0</v>
      </c>
    </row>
    <row r="614" spans="1:19" ht="38.25">
      <c r="A614" s="177"/>
      <c r="B614" s="16">
        <v>511392</v>
      </c>
      <c r="C614" s="17" t="s">
        <v>493</v>
      </c>
      <c r="D614" s="85"/>
      <c r="E614" s="69"/>
      <c r="F614" s="19"/>
      <c r="G614" s="19"/>
      <c r="H614" s="19"/>
      <c r="I614" s="19"/>
      <c r="J614" s="19"/>
      <c r="K614" s="19"/>
      <c r="L614" s="19"/>
      <c r="M614" s="19"/>
      <c r="N614" s="19"/>
      <c r="O614" s="49"/>
      <c r="P614" s="65">
        <f t="shared" si="243"/>
        <v>0</v>
      </c>
      <c r="Q614" s="49"/>
      <c r="R614" s="49"/>
      <c r="S614" s="65">
        <f t="shared" si="239"/>
        <v>0</v>
      </c>
    </row>
    <row r="615" spans="1:19" ht="25.5">
      <c r="A615" s="177"/>
      <c r="B615" s="16">
        <v>511393</v>
      </c>
      <c r="C615" s="17" t="s">
        <v>622</v>
      </c>
      <c r="D615" s="85"/>
      <c r="E615" s="69"/>
      <c r="F615" s="19"/>
      <c r="G615" s="19"/>
      <c r="H615" s="19"/>
      <c r="I615" s="19"/>
      <c r="J615" s="19"/>
      <c r="K615" s="19"/>
      <c r="L615" s="19"/>
      <c r="M615" s="19"/>
      <c r="N615" s="19"/>
      <c r="O615" s="49"/>
      <c r="P615" s="65">
        <f t="shared" si="243"/>
        <v>0</v>
      </c>
      <c r="Q615" s="49"/>
      <c r="R615" s="49"/>
      <c r="S615" s="65">
        <f t="shared" si="239"/>
        <v>0</v>
      </c>
    </row>
    <row r="616" spans="1:19" ht="25.5">
      <c r="A616" s="177"/>
      <c r="B616" s="16">
        <v>511394</v>
      </c>
      <c r="C616" s="17" t="s">
        <v>623</v>
      </c>
      <c r="D616" s="85"/>
      <c r="E616" s="69"/>
      <c r="F616" s="19"/>
      <c r="G616" s="19"/>
      <c r="H616" s="19"/>
      <c r="I616" s="19"/>
      <c r="J616" s="19"/>
      <c r="K616" s="19"/>
      <c r="L616" s="19"/>
      <c r="M616" s="19"/>
      <c r="N616" s="19"/>
      <c r="O616" s="49"/>
      <c r="P616" s="65">
        <f t="shared" si="243"/>
        <v>0</v>
      </c>
      <c r="Q616" s="49"/>
      <c r="R616" s="49"/>
      <c r="S616" s="65">
        <f t="shared" si="239"/>
        <v>0</v>
      </c>
    </row>
    <row r="617" spans="1:19">
      <c r="A617" s="176"/>
      <c r="B617" s="12">
        <v>511400</v>
      </c>
      <c r="C617" s="13" t="s">
        <v>624</v>
      </c>
      <c r="D617" s="83">
        <f>SUM(D618,D620,D622,D624,D626)</f>
        <v>0</v>
      </c>
      <c r="E617" s="67">
        <f t="shared" ref="E617:O617" si="267">SUM(E618,E620,E622,E624,E626)</f>
        <v>0</v>
      </c>
      <c r="F617" s="14">
        <f t="shared" si="267"/>
        <v>0</v>
      </c>
      <c r="G617" s="14">
        <f t="shared" si="267"/>
        <v>0</v>
      </c>
      <c r="H617" s="14">
        <f t="shared" si="267"/>
        <v>0</v>
      </c>
      <c r="I617" s="14">
        <f t="shared" si="267"/>
        <v>0</v>
      </c>
      <c r="J617" s="14">
        <f t="shared" si="267"/>
        <v>0</v>
      </c>
      <c r="K617" s="14">
        <f t="shared" si="267"/>
        <v>0</v>
      </c>
      <c r="L617" s="14">
        <f t="shared" si="267"/>
        <v>0</v>
      </c>
      <c r="M617" s="14">
        <f t="shared" si="267"/>
        <v>0</v>
      </c>
      <c r="N617" s="14">
        <f t="shared" si="267"/>
        <v>0</v>
      </c>
      <c r="O617" s="47">
        <f t="shared" si="267"/>
        <v>0</v>
      </c>
      <c r="P617" s="65">
        <f t="shared" si="243"/>
        <v>0</v>
      </c>
      <c r="Q617" s="47">
        <f>SUM(Q618,Q620,Q622,Q624,Q626)</f>
        <v>0</v>
      </c>
      <c r="R617" s="47">
        <f>SUM(R618,R620,R622,R624,R626)</f>
        <v>0</v>
      </c>
      <c r="S617" s="65">
        <f t="shared" si="239"/>
        <v>0</v>
      </c>
    </row>
    <row r="618" spans="1:19">
      <c r="A618" s="177"/>
      <c r="B618" s="16">
        <v>511410</v>
      </c>
      <c r="C618" s="17" t="s">
        <v>494</v>
      </c>
      <c r="D618" s="84">
        <f>SUM(D619)</f>
        <v>0</v>
      </c>
      <c r="E618" s="68">
        <f t="shared" ref="E618:O618" si="268">SUM(E619)</f>
        <v>0</v>
      </c>
      <c r="F618" s="18">
        <f t="shared" si="268"/>
        <v>0</v>
      </c>
      <c r="G618" s="18">
        <f t="shared" si="268"/>
        <v>0</v>
      </c>
      <c r="H618" s="18">
        <f t="shared" si="268"/>
        <v>0</v>
      </c>
      <c r="I618" s="18">
        <f t="shared" si="268"/>
        <v>0</v>
      </c>
      <c r="J618" s="18">
        <f t="shared" si="268"/>
        <v>0</v>
      </c>
      <c r="K618" s="18">
        <f t="shared" si="268"/>
        <v>0</v>
      </c>
      <c r="L618" s="18">
        <f t="shared" si="268"/>
        <v>0</v>
      </c>
      <c r="M618" s="18">
        <f t="shared" si="268"/>
        <v>0</v>
      </c>
      <c r="N618" s="18">
        <f t="shared" si="268"/>
        <v>0</v>
      </c>
      <c r="O618" s="48">
        <f t="shared" si="268"/>
        <v>0</v>
      </c>
      <c r="P618" s="65">
        <f t="shared" si="243"/>
        <v>0</v>
      </c>
      <c r="Q618" s="48">
        <f>SUM(Q619)</f>
        <v>0</v>
      </c>
      <c r="R618" s="48">
        <f>SUM(R619)</f>
        <v>0</v>
      </c>
      <c r="S618" s="65">
        <f t="shared" si="239"/>
        <v>0</v>
      </c>
    </row>
    <row r="619" spans="1:19">
      <c r="A619" s="177"/>
      <c r="B619" s="16">
        <v>511411</v>
      </c>
      <c r="C619" s="17" t="s">
        <v>494</v>
      </c>
      <c r="D619" s="85"/>
      <c r="E619" s="69"/>
      <c r="F619" s="19"/>
      <c r="G619" s="19"/>
      <c r="H619" s="19"/>
      <c r="I619" s="19"/>
      <c r="J619" s="19"/>
      <c r="K619" s="19"/>
      <c r="L619" s="19"/>
      <c r="M619" s="19"/>
      <c r="N619" s="19"/>
      <c r="O619" s="49"/>
      <c r="P619" s="65">
        <f t="shared" si="243"/>
        <v>0</v>
      </c>
      <c r="Q619" s="49"/>
      <c r="R619" s="49"/>
      <c r="S619" s="65">
        <f t="shared" si="239"/>
        <v>0</v>
      </c>
    </row>
    <row r="620" spans="1:19">
      <c r="A620" s="177"/>
      <c r="B620" s="16">
        <v>511420</v>
      </c>
      <c r="C620" s="17" t="s">
        <v>495</v>
      </c>
      <c r="D620" s="84">
        <f>SUM(D621)</f>
        <v>0</v>
      </c>
      <c r="E620" s="68">
        <f t="shared" ref="E620:O620" si="269">SUM(E621)</f>
        <v>0</v>
      </c>
      <c r="F620" s="18">
        <f t="shared" si="269"/>
        <v>0</v>
      </c>
      <c r="G620" s="18">
        <f t="shared" si="269"/>
        <v>0</v>
      </c>
      <c r="H620" s="18">
        <f t="shared" si="269"/>
        <v>0</v>
      </c>
      <c r="I620" s="18">
        <f t="shared" si="269"/>
        <v>0</v>
      </c>
      <c r="J620" s="18">
        <f t="shared" si="269"/>
        <v>0</v>
      </c>
      <c r="K620" s="18">
        <f t="shared" si="269"/>
        <v>0</v>
      </c>
      <c r="L620" s="18">
        <f t="shared" si="269"/>
        <v>0</v>
      </c>
      <c r="M620" s="18">
        <f t="shared" si="269"/>
        <v>0</v>
      </c>
      <c r="N620" s="18">
        <f t="shared" si="269"/>
        <v>0</v>
      </c>
      <c r="O620" s="48">
        <f t="shared" si="269"/>
        <v>0</v>
      </c>
      <c r="P620" s="65">
        <f t="shared" si="243"/>
        <v>0</v>
      </c>
      <c r="Q620" s="48">
        <f>SUM(Q621)</f>
        <v>0</v>
      </c>
      <c r="R620" s="48">
        <f>SUM(R621)</f>
        <v>0</v>
      </c>
      <c r="S620" s="65">
        <f t="shared" si="239"/>
        <v>0</v>
      </c>
    </row>
    <row r="621" spans="1:19">
      <c r="A621" s="177"/>
      <c r="B621" s="16">
        <v>511421</v>
      </c>
      <c r="C621" s="17" t="s">
        <v>495</v>
      </c>
      <c r="D621" s="85"/>
      <c r="E621" s="69"/>
      <c r="F621" s="19"/>
      <c r="G621" s="19"/>
      <c r="H621" s="19"/>
      <c r="I621" s="19"/>
      <c r="J621" s="19"/>
      <c r="K621" s="19"/>
      <c r="L621" s="19"/>
      <c r="M621" s="19"/>
      <c r="N621" s="19"/>
      <c r="O621" s="49"/>
      <c r="P621" s="65">
        <f t="shared" si="243"/>
        <v>0</v>
      </c>
      <c r="Q621" s="49"/>
      <c r="R621" s="49"/>
      <c r="S621" s="65">
        <f t="shared" si="239"/>
        <v>0</v>
      </c>
    </row>
    <row r="622" spans="1:19">
      <c r="A622" s="177"/>
      <c r="B622" s="16">
        <v>511430</v>
      </c>
      <c r="C622" s="17" t="s">
        <v>496</v>
      </c>
      <c r="D622" s="84">
        <f>SUM(D623)</f>
        <v>0</v>
      </c>
      <c r="E622" s="68">
        <f t="shared" ref="E622:O622" si="270">SUM(E623)</f>
        <v>0</v>
      </c>
      <c r="F622" s="18">
        <f t="shared" si="270"/>
        <v>0</v>
      </c>
      <c r="G622" s="18">
        <f t="shared" si="270"/>
        <v>0</v>
      </c>
      <c r="H622" s="18">
        <f t="shared" si="270"/>
        <v>0</v>
      </c>
      <c r="I622" s="18">
        <f t="shared" si="270"/>
        <v>0</v>
      </c>
      <c r="J622" s="18">
        <f t="shared" si="270"/>
        <v>0</v>
      </c>
      <c r="K622" s="18">
        <f t="shared" si="270"/>
        <v>0</v>
      </c>
      <c r="L622" s="18">
        <f t="shared" si="270"/>
        <v>0</v>
      </c>
      <c r="M622" s="18">
        <f t="shared" si="270"/>
        <v>0</v>
      </c>
      <c r="N622" s="18">
        <f t="shared" si="270"/>
        <v>0</v>
      </c>
      <c r="O622" s="48">
        <f t="shared" si="270"/>
        <v>0</v>
      </c>
      <c r="P622" s="65">
        <f t="shared" si="243"/>
        <v>0</v>
      </c>
      <c r="Q622" s="48">
        <f>SUM(Q623)</f>
        <v>0</v>
      </c>
      <c r="R622" s="48">
        <f>SUM(R623)</f>
        <v>0</v>
      </c>
      <c r="S622" s="65">
        <f t="shared" si="239"/>
        <v>0</v>
      </c>
    </row>
    <row r="623" spans="1:19">
      <c r="A623" s="177"/>
      <c r="B623" s="16">
        <v>511431</v>
      </c>
      <c r="C623" s="17" t="s">
        <v>496</v>
      </c>
      <c r="D623" s="85"/>
      <c r="E623" s="69"/>
      <c r="F623" s="19"/>
      <c r="G623" s="19"/>
      <c r="H623" s="19"/>
      <c r="I623" s="19"/>
      <c r="J623" s="19"/>
      <c r="K623" s="19"/>
      <c r="L623" s="19"/>
      <c r="M623" s="19"/>
      <c r="N623" s="19"/>
      <c r="O623" s="49"/>
      <c r="P623" s="65">
        <f t="shared" si="243"/>
        <v>0</v>
      </c>
      <c r="Q623" s="49"/>
      <c r="R623" s="49"/>
      <c r="S623" s="65">
        <f t="shared" si="239"/>
        <v>0</v>
      </c>
    </row>
    <row r="624" spans="1:19">
      <c r="A624" s="177"/>
      <c r="B624" s="16">
        <v>511440</v>
      </c>
      <c r="C624" s="17" t="s">
        <v>497</v>
      </c>
      <c r="D624" s="84">
        <f>SUM(D625)</f>
        <v>0</v>
      </c>
      <c r="E624" s="68">
        <f t="shared" ref="E624:O624" si="271">SUM(E625)</f>
        <v>0</v>
      </c>
      <c r="F624" s="18">
        <f t="shared" si="271"/>
        <v>0</v>
      </c>
      <c r="G624" s="18">
        <f t="shared" si="271"/>
        <v>0</v>
      </c>
      <c r="H624" s="18">
        <f t="shared" si="271"/>
        <v>0</v>
      </c>
      <c r="I624" s="18">
        <f t="shared" si="271"/>
        <v>0</v>
      </c>
      <c r="J624" s="18">
        <f t="shared" si="271"/>
        <v>0</v>
      </c>
      <c r="K624" s="18">
        <f t="shared" si="271"/>
        <v>0</v>
      </c>
      <c r="L624" s="18">
        <f t="shared" si="271"/>
        <v>0</v>
      </c>
      <c r="M624" s="18">
        <f t="shared" si="271"/>
        <v>0</v>
      </c>
      <c r="N624" s="18">
        <f t="shared" si="271"/>
        <v>0</v>
      </c>
      <c r="O624" s="48">
        <f t="shared" si="271"/>
        <v>0</v>
      </c>
      <c r="P624" s="65">
        <f t="shared" si="243"/>
        <v>0</v>
      </c>
      <c r="Q624" s="48">
        <f>SUM(Q625)</f>
        <v>0</v>
      </c>
      <c r="R624" s="48">
        <f>SUM(R625)</f>
        <v>0</v>
      </c>
      <c r="S624" s="65">
        <f t="shared" si="239"/>
        <v>0</v>
      </c>
    </row>
    <row r="625" spans="1:19">
      <c r="A625" s="177"/>
      <c r="B625" s="16">
        <v>511441</v>
      </c>
      <c r="C625" s="17" t="s">
        <v>497</v>
      </c>
      <c r="D625" s="85"/>
      <c r="E625" s="69"/>
      <c r="F625" s="19"/>
      <c r="G625" s="19"/>
      <c r="H625" s="19"/>
      <c r="I625" s="19"/>
      <c r="J625" s="19"/>
      <c r="K625" s="19"/>
      <c r="L625" s="19"/>
      <c r="M625" s="19"/>
      <c r="N625" s="19"/>
      <c r="O625" s="49"/>
      <c r="P625" s="65">
        <f t="shared" si="243"/>
        <v>0</v>
      </c>
      <c r="Q625" s="49"/>
      <c r="R625" s="49"/>
      <c r="S625" s="65">
        <f t="shared" si="239"/>
        <v>0</v>
      </c>
    </row>
    <row r="626" spans="1:19">
      <c r="A626" s="177"/>
      <c r="B626" s="16">
        <v>511450</v>
      </c>
      <c r="C626" s="17" t="s">
        <v>498</v>
      </c>
      <c r="D626" s="84">
        <f>SUM(D627)</f>
        <v>0</v>
      </c>
      <c r="E626" s="68">
        <f t="shared" ref="E626:O626" si="272">SUM(E627)</f>
        <v>0</v>
      </c>
      <c r="F626" s="18">
        <f t="shared" si="272"/>
        <v>0</v>
      </c>
      <c r="G626" s="18">
        <f t="shared" si="272"/>
        <v>0</v>
      </c>
      <c r="H626" s="18">
        <f t="shared" si="272"/>
        <v>0</v>
      </c>
      <c r="I626" s="18">
        <f t="shared" si="272"/>
        <v>0</v>
      </c>
      <c r="J626" s="18">
        <f t="shared" si="272"/>
        <v>0</v>
      </c>
      <c r="K626" s="18">
        <f t="shared" si="272"/>
        <v>0</v>
      </c>
      <c r="L626" s="18">
        <f t="shared" si="272"/>
        <v>0</v>
      </c>
      <c r="M626" s="18">
        <f t="shared" si="272"/>
        <v>0</v>
      </c>
      <c r="N626" s="18">
        <f t="shared" si="272"/>
        <v>0</v>
      </c>
      <c r="O626" s="48">
        <f t="shared" si="272"/>
        <v>0</v>
      </c>
      <c r="P626" s="65">
        <f t="shared" si="243"/>
        <v>0</v>
      </c>
      <c r="Q626" s="48">
        <f>SUM(Q627)</f>
        <v>0</v>
      </c>
      <c r="R626" s="48">
        <f>SUM(R627)</f>
        <v>0</v>
      </c>
      <c r="S626" s="65">
        <f t="shared" ref="S626:S682" si="273">SUM(P626:R626)</f>
        <v>0</v>
      </c>
    </row>
    <row r="627" spans="1:19">
      <c r="A627" s="177"/>
      <c r="B627" s="16">
        <v>511451</v>
      </c>
      <c r="C627" s="17" t="s">
        <v>498</v>
      </c>
      <c r="D627" s="85"/>
      <c r="E627" s="69"/>
      <c r="F627" s="19"/>
      <c r="G627" s="19"/>
      <c r="H627" s="19"/>
      <c r="I627" s="19"/>
      <c r="J627" s="19"/>
      <c r="K627" s="19"/>
      <c r="L627" s="19"/>
      <c r="M627" s="19"/>
      <c r="N627" s="19"/>
      <c r="O627" s="49"/>
      <c r="P627" s="65">
        <f t="shared" si="243"/>
        <v>0</v>
      </c>
      <c r="Q627" s="49"/>
      <c r="R627" s="49"/>
      <c r="S627" s="65">
        <f t="shared" si="273"/>
        <v>0</v>
      </c>
    </row>
    <row r="628" spans="1:19">
      <c r="A628" s="176"/>
      <c r="B628" s="12">
        <v>512000</v>
      </c>
      <c r="C628" s="21" t="s">
        <v>499</v>
      </c>
      <c r="D628" s="83">
        <f>SUM(D629,D635,D654,D661+D664)</f>
        <v>0</v>
      </c>
      <c r="E628" s="67">
        <f t="shared" ref="E628:O628" si="274">SUM(E629,E635,E654,E661+E664)</f>
        <v>0</v>
      </c>
      <c r="F628" s="14">
        <f t="shared" si="274"/>
        <v>0</v>
      </c>
      <c r="G628" s="14">
        <f t="shared" si="274"/>
        <v>0</v>
      </c>
      <c r="H628" s="14">
        <f t="shared" si="274"/>
        <v>0</v>
      </c>
      <c r="I628" s="14">
        <f t="shared" si="274"/>
        <v>0</v>
      </c>
      <c r="J628" s="14">
        <f t="shared" si="274"/>
        <v>0</v>
      </c>
      <c r="K628" s="14">
        <f t="shared" si="274"/>
        <v>0</v>
      </c>
      <c r="L628" s="14">
        <f t="shared" si="274"/>
        <v>0</v>
      </c>
      <c r="M628" s="14">
        <f t="shared" si="274"/>
        <v>0</v>
      </c>
      <c r="N628" s="14">
        <f t="shared" si="274"/>
        <v>0</v>
      </c>
      <c r="O628" s="47">
        <f t="shared" si="274"/>
        <v>0</v>
      </c>
      <c r="P628" s="65">
        <f t="shared" si="243"/>
        <v>0</v>
      </c>
      <c r="Q628" s="47">
        <f>SUM(Q629,Q635,Q654,Q661+Q664)</f>
        <v>0</v>
      </c>
      <c r="R628" s="47">
        <f>SUM(R629,R635,R654,R661+R664)</f>
        <v>0</v>
      </c>
      <c r="S628" s="65">
        <f t="shared" si="273"/>
        <v>0</v>
      </c>
    </row>
    <row r="629" spans="1:19">
      <c r="A629" s="176"/>
      <c r="B629" s="12">
        <v>512100</v>
      </c>
      <c r="C629" s="13" t="s">
        <v>500</v>
      </c>
      <c r="D629" s="83">
        <f>SUM(D630)</f>
        <v>0</v>
      </c>
      <c r="E629" s="67">
        <f t="shared" ref="E629:O629" si="275">SUM(E630)</f>
        <v>0</v>
      </c>
      <c r="F629" s="14">
        <f t="shared" si="275"/>
        <v>0</v>
      </c>
      <c r="G629" s="14">
        <f t="shared" si="275"/>
        <v>0</v>
      </c>
      <c r="H629" s="14">
        <f t="shared" si="275"/>
        <v>0</v>
      </c>
      <c r="I629" s="14">
        <f t="shared" si="275"/>
        <v>0</v>
      </c>
      <c r="J629" s="14">
        <f t="shared" si="275"/>
        <v>0</v>
      </c>
      <c r="K629" s="14">
        <f t="shared" si="275"/>
        <v>0</v>
      </c>
      <c r="L629" s="14">
        <f t="shared" si="275"/>
        <v>0</v>
      </c>
      <c r="M629" s="14">
        <f t="shared" si="275"/>
        <v>0</v>
      </c>
      <c r="N629" s="14">
        <f t="shared" si="275"/>
        <v>0</v>
      </c>
      <c r="O629" s="47">
        <f t="shared" si="275"/>
        <v>0</v>
      </c>
      <c r="P629" s="65">
        <f t="shared" si="243"/>
        <v>0</v>
      </c>
      <c r="Q629" s="47">
        <f>SUM(Q630)</f>
        <v>0</v>
      </c>
      <c r="R629" s="47">
        <f>SUM(R630)</f>
        <v>0</v>
      </c>
      <c r="S629" s="65">
        <f t="shared" si="273"/>
        <v>0</v>
      </c>
    </row>
    <row r="630" spans="1:19">
      <c r="A630" s="177"/>
      <c r="B630" s="16">
        <v>512110</v>
      </c>
      <c r="C630" s="17" t="s">
        <v>501</v>
      </c>
      <c r="D630" s="84">
        <f>SUM(D631:D634)</f>
        <v>0</v>
      </c>
      <c r="E630" s="68">
        <f t="shared" ref="E630:O630" si="276">SUM(E631:E634)</f>
        <v>0</v>
      </c>
      <c r="F630" s="18">
        <f t="shared" si="276"/>
        <v>0</v>
      </c>
      <c r="G630" s="18">
        <f t="shared" si="276"/>
        <v>0</v>
      </c>
      <c r="H630" s="18">
        <f t="shared" si="276"/>
        <v>0</v>
      </c>
      <c r="I630" s="18">
        <f t="shared" si="276"/>
        <v>0</v>
      </c>
      <c r="J630" s="18">
        <f t="shared" si="276"/>
        <v>0</v>
      </c>
      <c r="K630" s="18">
        <f t="shared" si="276"/>
        <v>0</v>
      </c>
      <c r="L630" s="18">
        <f t="shared" si="276"/>
        <v>0</v>
      </c>
      <c r="M630" s="18">
        <f t="shared" si="276"/>
        <v>0</v>
      </c>
      <c r="N630" s="18">
        <f t="shared" si="276"/>
        <v>0</v>
      </c>
      <c r="O630" s="48">
        <f t="shared" si="276"/>
        <v>0</v>
      </c>
      <c r="P630" s="65">
        <f t="shared" ref="P630:P682" si="277">SUM(E630:O630)</f>
        <v>0</v>
      </c>
      <c r="Q630" s="48">
        <f>SUM(Q631:Q634)</f>
        <v>0</v>
      </c>
      <c r="R630" s="48">
        <f>SUM(R631:R634)</f>
        <v>0</v>
      </c>
      <c r="S630" s="65">
        <f t="shared" si="273"/>
        <v>0</v>
      </c>
    </row>
    <row r="631" spans="1:19">
      <c r="A631" s="177"/>
      <c r="B631" s="16">
        <v>512111</v>
      </c>
      <c r="C631" s="17" t="s">
        <v>502</v>
      </c>
      <c r="D631" s="85"/>
      <c r="E631" s="69"/>
      <c r="F631" s="19"/>
      <c r="G631" s="19"/>
      <c r="H631" s="19"/>
      <c r="I631" s="19"/>
      <c r="J631" s="19"/>
      <c r="K631" s="19"/>
      <c r="L631" s="19"/>
      <c r="M631" s="19"/>
      <c r="N631" s="19"/>
      <c r="O631" s="49"/>
      <c r="P631" s="65">
        <f t="shared" si="277"/>
        <v>0</v>
      </c>
      <c r="Q631" s="49"/>
      <c r="R631" s="49"/>
      <c r="S631" s="65">
        <f t="shared" si="273"/>
        <v>0</v>
      </c>
    </row>
    <row r="632" spans="1:19">
      <c r="A632" s="177"/>
      <c r="B632" s="16">
        <v>512113</v>
      </c>
      <c r="C632" s="17" t="s">
        <v>503</v>
      </c>
      <c r="D632" s="85"/>
      <c r="E632" s="69"/>
      <c r="F632" s="19"/>
      <c r="G632" s="19"/>
      <c r="H632" s="19"/>
      <c r="I632" s="19"/>
      <c r="J632" s="19"/>
      <c r="K632" s="19"/>
      <c r="L632" s="19"/>
      <c r="M632" s="19"/>
      <c r="N632" s="19"/>
      <c r="O632" s="49"/>
      <c r="P632" s="65">
        <f t="shared" si="277"/>
        <v>0</v>
      </c>
      <c r="Q632" s="49"/>
      <c r="R632" s="49"/>
      <c r="S632" s="65">
        <f t="shared" si="273"/>
        <v>0</v>
      </c>
    </row>
    <row r="633" spans="1:19">
      <c r="A633" s="177"/>
      <c r="B633" s="16">
        <v>512116</v>
      </c>
      <c r="C633" s="17" t="s">
        <v>625</v>
      </c>
      <c r="D633" s="85"/>
      <c r="E633" s="69"/>
      <c r="F633" s="19"/>
      <c r="G633" s="19"/>
      <c r="H633" s="19"/>
      <c r="I633" s="19"/>
      <c r="J633" s="19"/>
      <c r="K633" s="19"/>
      <c r="L633" s="19"/>
      <c r="M633" s="19"/>
      <c r="N633" s="19"/>
      <c r="O633" s="49"/>
      <c r="P633" s="65">
        <f t="shared" si="277"/>
        <v>0</v>
      </c>
      <c r="Q633" s="49"/>
      <c r="R633" s="49"/>
      <c r="S633" s="65">
        <f t="shared" si="273"/>
        <v>0</v>
      </c>
    </row>
    <row r="634" spans="1:19">
      <c r="A634" s="177"/>
      <c r="B634" s="16">
        <v>512117</v>
      </c>
      <c r="C634" s="17" t="s">
        <v>504</v>
      </c>
      <c r="D634" s="85"/>
      <c r="E634" s="69"/>
      <c r="F634" s="19"/>
      <c r="G634" s="19"/>
      <c r="H634" s="19"/>
      <c r="I634" s="19"/>
      <c r="J634" s="19"/>
      <c r="K634" s="19"/>
      <c r="L634" s="19"/>
      <c r="M634" s="19"/>
      <c r="N634" s="19"/>
      <c r="O634" s="49"/>
      <c r="P634" s="65">
        <f t="shared" si="277"/>
        <v>0</v>
      </c>
      <c r="Q634" s="49"/>
      <c r="R634" s="49"/>
      <c r="S634" s="65">
        <f t="shared" si="273"/>
        <v>0</v>
      </c>
    </row>
    <row r="635" spans="1:19">
      <c r="A635" s="176"/>
      <c r="B635" s="12">
        <v>512200</v>
      </c>
      <c r="C635" s="13" t="s">
        <v>505</v>
      </c>
      <c r="D635" s="83">
        <f>SUM(D636+D640+D644+D648+D651)</f>
        <v>0</v>
      </c>
      <c r="E635" s="67">
        <f t="shared" ref="E635:O635" si="278">SUM(E636+E640+E644+E648+E651)</f>
        <v>0</v>
      </c>
      <c r="F635" s="14">
        <f t="shared" si="278"/>
        <v>0</v>
      </c>
      <c r="G635" s="14">
        <f t="shared" si="278"/>
        <v>0</v>
      </c>
      <c r="H635" s="14">
        <f t="shared" si="278"/>
        <v>0</v>
      </c>
      <c r="I635" s="14">
        <f t="shared" si="278"/>
        <v>0</v>
      </c>
      <c r="J635" s="14">
        <f t="shared" si="278"/>
        <v>0</v>
      </c>
      <c r="K635" s="14">
        <f t="shared" si="278"/>
        <v>0</v>
      </c>
      <c r="L635" s="14">
        <f t="shared" si="278"/>
        <v>0</v>
      </c>
      <c r="M635" s="14">
        <f t="shared" si="278"/>
        <v>0</v>
      </c>
      <c r="N635" s="14">
        <f t="shared" si="278"/>
        <v>0</v>
      </c>
      <c r="O635" s="47">
        <f t="shared" si="278"/>
        <v>0</v>
      </c>
      <c r="P635" s="65">
        <f t="shared" si="277"/>
        <v>0</v>
      </c>
      <c r="Q635" s="47">
        <f>SUM(Q636+Q640+Q644+Q648+Q651)</f>
        <v>0</v>
      </c>
      <c r="R635" s="47">
        <f>SUM(R636+R640+R644+R648+R651)</f>
        <v>0</v>
      </c>
      <c r="S635" s="65">
        <f t="shared" si="273"/>
        <v>0</v>
      </c>
    </row>
    <row r="636" spans="1:19">
      <c r="A636" s="177"/>
      <c r="B636" s="16">
        <v>512210</v>
      </c>
      <c r="C636" s="17" t="s">
        <v>506</v>
      </c>
      <c r="D636" s="84">
        <f>SUM(D637:D639)</f>
        <v>0</v>
      </c>
      <c r="E636" s="68">
        <f t="shared" ref="E636:O636" si="279">SUM(E637:E639)</f>
        <v>0</v>
      </c>
      <c r="F636" s="18">
        <f t="shared" si="279"/>
        <v>0</v>
      </c>
      <c r="G636" s="18">
        <f t="shared" si="279"/>
        <v>0</v>
      </c>
      <c r="H636" s="18">
        <f t="shared" si="279"/>
        <v>0</v>
      </c>
      <c r="I636" s="18">
        <f t="shared" si="279"/>
        <v>0</v>
      </c>
      <c r="J636" s="18">
        <f t="shared" si="279"/>
        <v>0</v>
      </c>
      <c r="K636" s="18">
        <f t="shared" si="279"/>
        <v>0</v>
      </c>
      <c r="L636" s="18">
        <f t="shared" si="279"/>
        <v>0</v>
      </c>
      <c r="M636" s="18">
        <f t="shared" si="279"/>
        <v>0</v>
      </c>
      <c r="N636" s="18">
        <f t="shared" si="279"/>
        <v>0</v>
      </c>
      <c r="O636" s="48">
        <f t="shared" si="279"/>
        <v>0</v>
      </c>
      <c r="P636" s="65">
        <f t="shared" si="277"/>
        <v>0</v>
      </c>
      <c r="Q636" s="48">
        <f>SUM(Q637:Q639)</f>
        <v>0</v>
      </c>
      <c r="R636" s="48">
        <f>SUM(R637:R639)</f>
        <v>0</v>
      </c>
      <c r="S636" s="65">
        <f t="shared" si="273"/>
        <v>0</v>
      </c>
    </row>
    <row r="637" spans="1:19">
      <c r="A637" s="177"/>
      <c r="B637" s="16">
        <v>512211</v>
      </c>
      <c r="C637" s="17" t="s">
        <v>507</v>
      </c>
      <c r="D637" s="85"/>
      <c r="E637" s="69"/>
      <c r="F637" s="19"/>
      <c r="G637" s="19"/>
      <c r="H637" s="19"/>
      <c r="I637" s="19"/>
      <c r="J637" s="19"/>
      <c r="K637" s="19"/>
      <c r="L637" s="19"/>
      <c r="M637" s="19"/>
      <c r="N637" s="19"/>
      <c r="O637" s="49"/>
      <c r="P637" s="65">
        <f t="shared" si="277"/>
        <v>0</v>
      </c>
      <c r="Q637" s="49"/>
      <c r="R637" s="49"/>
      <c r="S637" s="65">
        <f t="shared" si="273"/>
        <v>0</v>
      </c>
    </row>
    <row r="638" spans="1:19" ht="51">
      <c r="A638" s="177"/>
      <c r="B638" s="16">
        <v>512212</v>
      </c>
      <c r="C638" s="17" t="s">
        <v>508</v>
      </c>
      <c r="D638" s="85"/>
      <c r="E638" s="69"/>
      <c r="F638" s="19"/>
      <c r="G638" s="19"/>
      <c r="H638" s="19"/>
      <c r="I638" s="19"/>
      <c r="J638" s="19"/>
      <c r="K638" s="19"/>
      <c r="L638" s="19"/>
      <c r="M638" s="19"/>
      <c r="N638" s="19"/>
      <c r="O638" s="49"/>
      <c r="P638" s="65">
        <f t="shared" si="277"/>
        <v>0</v>
      </c>
      <c r="Q638" s="49"/>
      <c r="R638" s="49"/>
      <c r="S638" s="65">
        <f t="shared" si="273"/>
        <v>0</v>
      </c>
    </row>
    <row r="639" spans="1:19">
      <c r="A639" s="177"/>
      <c r="B639" s="16">
        <v>512213</v>
      </c>
      <c r="C639" s="17" t="s">
        <v>509</v>
      </c>
      <c r="D639" s="85"/>
      <c r="E639" s="69"/>
      <c r="F639" s="19"/>
      <c r="G639" s="19"/>
      <c r="H639" s="19"/>
      <c r="I639" s="19"/>
      <c r="J639" s="19"/>
      <c r="K639" s="19"/>
      <c r="L639" s="19"/>
      <c r="M639" s="19"/>
      <c r="N639" s="19"/>
      <c r="O639" s="49"/>
      <c r="P639" s="65">
        <f t="shared" si="277"/>
        <v>0</v>
      </c>
      <c r="Q639" s="49"/>
      <c r="R639" s="49"/>
      <c r="S639" s="65">
        <f t="shared" si="273"/>
        <v>0</v>
      </c>
    </row>
    <row r="640" spans="1:19">
      <c r="A640" s="177"/>
      <c r="B640" s="16">
        <v>512220</v>
      </c>
      <c r="C640" s="17" t="s">
        <v>295</v>
      </c>
      <c r="D640" s="84">
        <f>SUM(D641:D643)</f>
        <v>0</v>
      </c>
      <c r="E640" s="68">
        <f t="shared" ref="E640:O640" si="280">SUM(E641:E643)</f>
        <v>0</v>
      </c>
      <c r="F640" s="18">
        <f t="shared" si="280"/>
        <v>0</v>
      </c>
      <c r="G640" s="18">
        <f t="shared" si="280"/>
        <v>0</v>
      </c>
      <c r="H640" s="18">
        <f t="shared" si="280"/>
        <v>0</v>
      </c>
      <c r="I640" s="18">
        <f t="shared" si="280"/>
        <v>0</v>
      </c>
      <c r="J640" s="18">
        <f t="shared" si="280"/>
        <v>0</v>
      </c>
      <c r="K640" s="18">
        <f t="shared" si="280"/>
        <v>0</v>
      </c>
      <c r="L640" s="18">
        <f t="shared" si="280"/>
        <v>0</v>
      </c>
      <c r="M640" s="18">
        <f t="shared" si="280"/>
        <v>0</v>
      </c>
      <c r="N640" s="18">
        <f t="shared" si="280"/>
        <v>0</v>
      </c>
      <c r="O640" s="48">
        <f t="shared" si="280"/>
        <v>0</v>
      </c>
      <c r="P640" s="65">
        <f t="shared" si="277"/>
        <v>0</v>
      </c>
      <c r="Q640" s="48">
        <f>SUM(Q641:Q643)</f>
        <v>0</v>
      </c>
      <c r="R640" s="48">
        <f>SUM(R641:R643)</f>
        <v>0</v>
      </c>
      <c r="S640" s="65">
        <f t="shared" si="273"/>
        <v>0</v>
      </c>
    </row>
    <row r="641" spans="1:19" ht="25.5">
      <c r="A641" s="177"/>
      <c r="B641" s="16">
        <v>512221</v>
      </c>
      <c r="C641" s="17" t="s">
        <v>510</v>
      </c>
      <c r="D641" s="85"/>
      <c r="E641" s="69"/>
      <c r="F641" s="19"/>
      <c r="G641" s="19"/>
      <c r="H641" s="19"/>
      <c r="I641" s="19"/>
      <c r="J641" s="19"/>
      <c r="K641" s="19"/>
      <c r="L641" s="19"/>
      <c r="M641" s="19"/>
      <c r="N641" s="19"/>
      <c r="O641" s="49"/>
      <c r="P641" s="65">
        <f t="shared" si="277"/>
        <v>0</v>
      </c>
      <c r="Q641" s="49"/>
      <c r="R641" s="49"/>
      <c r="S641" s="65">
        <f t="shared" si="273"/>
        <v>0</v>
      </c>
    </row>
    <row r="642" spans="1:19">
      <c r="A642" s="177"/>
      <c r="B642" s="16">
        <v>512222</v>
      </c>
      <c r="C642" s="17" t="s">
        <v>511</v>
      </c>
      <c r="D642" s="85"/>
      <c r="E642" s="69"/>
      <c r="F642" s="19"/>
      <c r="G642" s="19"/>
      <c r="H642" s="19"/>
      <c r="I642" s="19"/>
      <c r="J642" s="19"/>
      <c r="K642" s="19"/>
      <c r="L642" s="19"/>
      <c r="M642" s="19"/>
      <c r="N642" s="19"/>
      <c r="O642" s="49"/>
      <c r="P642" s="65">
        <f t="shared" si="277"/>
        <v>0</v>
      </c>
      <c r="Q642" s="49"/>
      <c r="R642" s="49"/>
      <c r="S642" s="65">
        <f t="shared" si="273"/>
        <v>0</v>
      </c>
    </row>
    <row r="643" spans="1:19">
      <c r="A643" s="177"/>
      <c r="B643" s="16">
        <v>512223</v>
      </c>
      <c r="C643" s="17" t="s">
        <v>512</v>
      </c>
      <c r="D643" s="85"/>
      <c r="E643" s="69"/>
      <c r="F643" s="19"/>
      <c r="G643" s="19"/>
      <c r="H643" s="19"/>
      <c r="I643" s="19"/>
      <c r="J643" s="19"/>
      <c r="K643" s="19"/>
      <c r="L643" s="19"/>
      <c r="M643" s="19"/>
      <c r="N643" s="19"/>
      <c r="O643" s="49"/>
      <c r="P643" s="65">
        <f t="shared" si="277"/>
        <v>0</v>
      </c>
      <c r="Q643" s="49"/>
      <c r="R643" s="49"/>
      <c r="S643" s="65">
        <f t="shared" si="273"/>
        <v>0</v>
      </c>
    </row>
    <row r="644" spans="1:19">
      <c r="A644" s="177"/>
      <c r="B644" s="16">
        <v>512230</v>
      </c>
      <c r="C644" s="17" t="s">
        <v>513</v>
      </c>
      <c r="D644" s="84">
        <f>SUM(D645:D647)</f>
        <v>0</v>
      </c>
      <c r="E644" s="68">
        <f t="shared" ref="E644:O644" si="281">SUM(E645:E647)</f>
        <v>0</v>
      </c>
      <c r="F644" s="18">
        <f t="shared" si="281"/>
        <v>0</v>
      </c>
      <c r="G644" s="18">
        <f t="shared" si="281"/>
        <v>0</v>
      </c>
      <c r="H644" s="18">
        <f t="shared" si="281"/>
        <v>0</v>
      </c>
      <c r="I644" s="18">
        <f t="shared" si="281"/>
        <v>0</v>
      </c>
      <c r="J644" s="18">
        <f t="shared" si="281"/>
        <v>0</v>
      </c>
      <c r="K644" s="18">
        <f t="shared" si="281"/>
        <v>0</v>
      </c>
      <c r="L644" s="18">
        <f t="shared" si="281"/>
        <v>0</v>
      </c>
      <c r="M644" s="18">
        <f t="shared" si="281"/>
        <v>0</v>
      </c>
      <c r="N644" s="18">
        <f t="shared" si="281"/>
        <v>0</v>
      </c>
      <c r="O644" s="48">
        <f t="shared" si="281"/>
        <v>0</v>
      </c>
      <c r="P644" s="65">
        <f t="shared" si="277"/>
        <v>0</v>
      </c>
      <c r="Q644" s="48">
        <f>SUM(Q645:Q647)</f>
        <v>0</v>
      </c>
      <c r="R644" s="48">
        <f>SUM(R645:R647)</f>
        <v>0</v>
      </c>
      <c r="S644" s="65">
        <f t="shared" si="273"/>
        <v>0</v>
      </c>
    </row>
    <row r="645" spans="1:19" ht="38.25">
      <c r="A645" s="177"/>
      <c r="B645" s="16">
        <v>512231</v>
      </c>
      <c r="C645" s="17" t="s">
        <v>514</v>
      </c>
      <c r="D645" s="85"/>
      <c r="E645" s="69"/>
      <c r="F645" s="19"/>
      <c r="G645" s="19"/>
      <c r="H645" s="19"/>
      <c r="I645" s="19"/>
      <c r="J645" s="19"/>
      <c r="K645" s="19"/>
      <c r="L645" s="19"/>
      <c r="M645" s="19"/>
      <c r="N645" s="19"/>
      <c r="O645" s="49"/>
      <c r="P645" s="65">
        <f t="shared" si="277"/>
        <v>0</v>
      </c>
      <c r="Q645" s="49"/>
      <c r="R645" s="49"/>
      <c r="S645" s="65">
        <f t="shared" si="273"/>
        <v>0</v>
      </c>
    </row>
    <row r="646" spans="1:19">
      <c r="A646" s="177"/>
      <c r="B646" s="16">
        <v>512232</v>
      </c>
      <c r="C646" s="17" t="s">
        <v>515</v>
      </c>
      <c r="D646" s="85"/>
      <c r="E646" s="69"/>
      <c r="F646" s="19"/>
      <c r="G646" s="19"/>
      <c r="H646" s="19"/>
      <c r="I646" s="19"/>
      <c r="J646" s="19"/>
      <c r="K646" s="19"/>
      <c r="L646" s="19"/>
      <c r="M646" s="19"/>
      <c r="N646" s="19"/>
      <c r="O646" s="49"/>
      <c r="P646" s="65">
        <f t="shared" si="277"/>
        <v>0</v>
      </c>
      <c r="Q646" s="49"/>
      <c r="R646" s="49"/>
      <c r="S646" s="65">
        <f t="shared" si="273"/>
        <v>0</v>
      </c>
    </row>
    <row r="647" spans="1:19">
      <c r="A647" s="177"/>
      <c r="B647" s="16">
        <v>512233</v>
      </c>
      <c r="C647" s="17" t="s">
        <v>516</v>
      </c>
      <c r="D647" s="85"/>
      <c r="E647" s="69"/>
      <c r="F647" s="19"/>
      <c r="G647" s="19"/>
      <c r="H647" s="19"/>
      <c r="I647" s="19"/>
      <c r="J647" s="19"/>
      <c r="K647" s="19"/>
      <c r="L647" s="19"/>
      <c r="M647" s="19"/>
      <c r="N647" s="19"/>
      <c r="O647" s="49"/>
      <c r="P647" s="65">
        <f t="shared" si="277"/>
        <v>0</v>
      </c>
      <c r="Q647" s="49"/>
      <c r="R647" s="49"/>
      <c r="S647" s="65">
        <f t="shared" si="273"/>
        <v>0</v>
      </c>
    </row>
    <row r="648" spans="1:19">
      <c r="A648" s="177"/>
      <c r="B648" s="16">
        <v>512240</v>
      </c>
      <c r="C648" s="17" t="s">
        <v>517</v>
      </c>
      <c r="D648" s="84">
        <f>SUM(D649:D650)</f>
        <v>0</v>
      </c>
      <c r="E648" s="68">
        <f t="shared" ref="E648:O648" si="282">SUM(E649:E650)</f>
        <v>0</v>
      </c>
      <c r="F648" s="18">
        <f t="shared" si="282"/>
        <v>0</v>
      </c>
      <c r="G648" s="18">
        <f t="shared" si="282"/>
        <v>0</v>
      </c>
      <c r="H648" s="18">
        <f t="shared" si="282"/>
        <v>0</v>
      </c>
      <c r="I648" s="18">
        <f t="shared" si="282"/>
        <v>0</v>
      </c>
      <c r="J648" s="18">
        <f t="shared" si="282"/>
        <v>0</v>
      </c>
      <c r="K648" s="18">
        <f t="shared" si="282"/>
        <v>0</v>
      </c>
      <c r="L648" s="18">
        <f t="shared" si="282"/>
        <v>0</v>
      </c>
      <c r="M648" s="18">
        <f t="shared" si="282"/>
        <v>0</v>
      </c>
      <c r="N648" s="18">
        <f t="shared" si="282"/>
        <v>0</v>
      </c>
      <c r="O648" s="48">
        <f t="shared" si="282"/>
        <v>0</v>
      </c>
      <c r="P648" s="65">
        <f t="shared" si="277"/>
        <v>0</v>
      </c>
      <c r="Q648" s="48">
        <f>SUM(Q649:Q650)</f>
        <v>0</v>
      </c>
      <c r="R648" s="48">
        <f>SUM(R649:R650)</f>
        <v>0</v>
      </c>
      <c r="S648" s="65">
        <f t="shared" si="273"/>
        <v>0</v>
      </c>
    </row>
    <row r="649" spans="1:19" ht="25.5">
      <c r="A649" s="177"/>
      <c r="B649" s="16">
        <v>512241</v>
      </c>
      <c r="C649" s="17" t="s">
        <v>518</v>
      </c>
      <c r="D649" s="85"/>
      <c r="E649" s="69"/>
      <c r="F649" s="19"/>
      <c r="G649" s="19"/>
      <c r="H649" s="19"/>
      <c r="I649" s="19"/>
      <c r="J649" s="19"/>
      <c r="K649" s="19"/>
      <c r="L649" s="19"/>
      <c r="M649" s="19"/>
      <c r="N649" s="19"/>
      <c r="O649" s="49"/>
      <c r="P649" s="65">
        <f t="shared" si="277"/>
        <v>0</v>
      </c>
      <c r="Q649" s="49"/>
      <c r="R649" s="49"/>
      <c r="S649" s="65">
        <f t="shared" si="273"/>
        <v>0</v>
      </c>
    </row>
    <row r="650" spans="1:19" ht="25.5">
      <c r="A650" s="177"/>
      <c r="B650" s="16">
        <v>512242</v>
      </c>
      <c r="C650" s="17" t="s">
        <v>519</v>
      </c>
      <c r="D650" s="85"/>
      <c r="E650" s="69"/>
      <c r="F650" s="19"/>
      <c r="G650" s="19"/>
      <c r="H650" s="19"/>
      <c r="I650" s="19"/>
      <c r="J650" s="19"/>
      <c r="K650" s="19"/>
      <c r="L650" s="19"/>
      <c r="M650" s="19"/>
      <c r="N650" s="19"/>
      <c r="O650" s="49"/>
      <c r="P650" s="65">
        <f t="shared" si="277"/>
        <v>0</v>
      </c>
      <c r="Q650" s="49"/>
      <c r="R650" s="49"/>
      <c r="S650" s="65">
        <f t="shared" si="273"/>
        <v>0</v>
      </c>
    </row>
    <row r="651" spans="1:19" ht="25.5">
      <c r="A651" s="177"/>
      <c r="B651" s="16">
        <v>512250</v>
      </c>
      <c r="C651" s="17" t="s">
        <v>520</v>
      </c>
      <c r="D651" s="84">
        <f>SUM(D652:D653)</f>
        <v>0</v>
      </c>
      <c r="E651" s="68">
        <f t="shared" ref="E651:O651" si="283">SUM(E652:E653)</f>
        <v>0</v>
      </c>
      <c r="F651" s="18">
        <f t="shared" si="283"/>
        <v>0</v>
      </c>
      <c r="G651" s="18">
        <f t="shared" si="283"/>
        <v>0</v>
      </c>
      <c r="H651" s="18">
        <f t="shared" si="283"/>
        <v>0</v>
      </c>
      <c r="I651" s="18">
        <f t="shared" si="283"/>
        <v>0</v>
      </c>
      <c r="J651" s="18">
        <f t="shared" si="283"/>
        <v>0</v>
      </c>
      <c r="K651" s="18">
        <f t="shared" si="283"/>
        <v>0</v>
      </c>
      <c r="L651" s="18">
        <f t="shared" si="283"/>
        <v>0</v>
      </c>
      <c r="M651" s="18">
        <f t="shared" si="283"/>
        <v>0</v>
      </c>
      <c r="N651" s="18">
        <f t="shared" si="283"/>
        <v>0</v>
      </c>
      <c r="O651" s="48">
        <f t="shared" si="283"/>
        <v>0</v>
      </c>
      <c r="P651" s="65">
        <f t="shared" si="277"/>
        <v>0</v>
      </c>
      <c r="Q651" s="48">
        <f>SUM(Q652:Q653)</f>
        <v>0</v>
      </c>
      <c r="R651" s="48">
        <f>SUM(R652:R653)</f>
        <v>0</v>
      </c>
      <c r="S651" s="65">
        <f t="shared" si="273"/>
        <v>0</v>
      </c>
    </row>
    <row r="652" spans="1:19" ht="25.5">
      <c r="A652" s="177"/>
      <c r="B652" s="16">
        <v>512251</v>
      </c>
      <c r="C652" s="17" t="s">
        <v>521</v>
      </c>
      <c r="D652" s="85"/>
      <c r="E652" s="69"/>
      <c r="F652" s="19"/>
      <c r="G652" s="19"/>
      <c r="H652" s="19"/>
      <c r="I652" s="19"/>
      <c r="J652" s="19"/>
      <c r="K652" s="19"/>
      <c r="L652" s="19"/>
      <c r="M652" s="19"/>
      <c r="N652" s="19"/>
      <c r="O652" s="49"/>
      <c r="P652" s="65">
        <f t="shared" si="277"/>
        <v>0</v>
      </c>
      <c r="Q652" s="49"/>
      <c r="R652" s="49"/>
      <c r="S652" s="65">
        <f t="shared" si="273"/>
        <v>0</v>
      </c>
    </row>
    <row r="653" spans="1:19">
      <c r="A653" s="177"/>
      <c r="B653" s="16">
        <v>512252</v>
      </c>
      <c r="C653" s="17" t="s">
        <v>522</v>
      </c>
      <c r="D653" s="85"/>
      <c r="E653" s="69"/>
      <c r="F653" s="19"/>
      <c r="G653" s="19"/>
      <c r="H653" s="19"/>
      <c r="I653" s="19"/>
      <c r="J653" s="19"/>
      <c r="K653" s="19"/>
      <c r="L653" s="19"/>
      <c r="M653" s="19"/>
      <c r="N653" s="19"/>
      <c r="O653" s="49"/>
      <c r="P653" s="65">
        <f t="shared" si="277"/>
        <v>0</v>
      </c>
      <c r="Q653" s="49"/>
      <c r="R653" s="49"/>
      <c r="S653" s="65">
        <f t="shared" si="273"/>
        <v>0</v>
      </c>
    </row>
    <row r="654" spans="1:19" ht="25.5">
      <c r="A654" s="176"/>
      <c r="B654" s="12">
        <v>512600</v>
      </c>
      <c r="C654" s="13" t="s">
        <v>523</v>
      </c>
      <c r="D654" s="83">
        <f>SUM(D655+D657+D659)</f>
        <v>0</v>
      </c>
      <c r="E654" s="67">
        <f t="shared" ref="E654:O654" si="284">SUM(E655+E657+E659)</f>
        <v>0</v>
      </c>
      <c r="F654" s="14">
        <f t="shared" si="284"/>
        <v>0</v>
      </c>
      <c r="G654" s="14">
        <f t="shared" si="284"/>
        <v>0</v>
      </c>
      <c r="H654" s="14">
        <f t="shared" si="284"/>
        <v>0</v>
      </c>
      <c r="I654" s="14">
        <f t="shared" si="284"/>
        <v>0</v>
      </c>
      <c r="J654" s="14">
        <f t="shared" si="284"/>
        <v>0</v>
      </c>
      <c r="K654" s="14">
        <f t="shared" si="284"/>
        <v>0</v>
      </c>
      <c r="L654" s="14">
        <f t="shared" si="284"/>
        <v>0</v>
      </c>
      <c r="M654" s="14">
        <f t="shared" si="284"/>
        <v>0</v>
      </c>
      <c r="N654" s="14">
        <f t="shared" si="284"/>
        <v>0</v>
      </c>
      <c r="O654" s="47">
        <f t="shared" si="284"/>
        <v>0</v>
      </c>
      <c r="P654" s="65">
        <f t="shared" si="277"/>
        <v>0</v>
      </c>
      <c r="Q654" s="47">
        <f>SUM(Q655+Q657+Q659)</f>
        <v>0</v>
      </c>
      <c r="R654" s="47">
        <f>SUM(R655+R657+R659)</f>
        <v>0</v>
      </c>
      <c r="S654" s="65">
        <f t="shared" si="273"/>
        <v>0</v>
      </c>
    </row>
    <row r="655" spans="1:19">
      <c r="A655" s="177"/>
      <c r="B655" s="16">
        <v>512610</v>
      </c>
      <c r="C655" s="17" t="s">
        <v>524</v>
      </c>
      <c r="D655" s="84">
        <f>SUM(D656)</f>
        <v>0</v>
      </c>
      <c r="E655" s="68">
        <f t="shared" ref="E655:O655" si="285">SUM(E656)</f>
        <v>0</v>
      </c>
      <c r="F655" s="18">
        <f t="shared" si="285"/>
        <v>0</v>
      </c>
      <c r="G655" s="18">
        <f t="shared" si="285"/>
        <v>0</v>
      </c>
      <c r="H655" s="18">
        <f t="shared" si="285"/>
        <v>0</v>
      </c>
      <c r="I655" s="18">
        <f t="shared" si="285"/>
        <v>0</v>
      </c>
      <c r="J655" s="18">
        <f t="shared" si="285"/>
        <v>0</v>
      </c>
      <c r="K655" s="18">
        <f t="shared" si="285"/>
        <v>0</v>
      </c>
      <c r="L655" s="18">
        <f t="shared" si="285"/>
        <v>0</v>
      </c>
      <c r="M655" s="18">
        <f t="shared" si="285"/>
        <v>0</v>
      </c>
      <c r="N655" s="18">
        <f t="shared" si="285"/>
        <v>0</v>
      </c>
      <c r="O655" s="48">
        <f t="shared" si="285"/>
        <v>0</v>
      </c>
      <c r="P655" s="65">
        <f t="shared" si="277"/>
        <v>0</v>
      </c>
      <c r="Q655" s="48">
        <f>SUM(Q656)</f>
        <v>0</v>
      </c>
      <c r="R655" s="48">
        <f>SUM(R656)</f>
        <v>0</v>
      </c>
      <c r="S655" s="65">
        <f t="shared" si="273"/>
        <v>0</v>
      </c>
    </row>
    <row r="656" spans="1:19" ht="25.5">
      <c r="A656" s="177"/>
      <c r="B656" s="16">
        <v>512611</v>
      </c>
      <c r="C656" s="17" t="s">
        <v>525</v>
      </c>
      <c r="D656" s="85"/>
      <c r="E656" s="69"/>
      <c r="F656" s="19"/>
      <c r="G656" s="19"/>
      <c r="H656" s="19"/>
      <c r="I656" s="19"/>
      <c r="J656" s="19"/>
      <c r="K656" s="19"/>
      <c r="L656" s="19"/>
      <c r="M656" s="19"/>
      <c r="N656" s="19"/>
      <c r="O656" s="49"/>
      <c r="P656" s="65">
        <f t="shared" si="277"/>
        <v>0</v>
      </c>
      <c r="Q656" s="49"/>
      <c r="R656" s="49"/>
      <c r="S656" s="65">
        <f t="shared" si="273"/>
        <v>0</v>
      </c>
    </row>
    <row r="657" spans="1:19">
      <c r="A657" s="177"/>
      <c r="B657" s="16">
        <v>512630</v>
      </c>
      <c r="C657" s="17" t="s">
        <v>526</v>
      </c>
      <c r="D657" s="84">
        <f>SUM(D658)</f>
        <v>0</v>
      </c>
      <c r="E657" s="68">
        <f t="shared" ref="E657:O657" si="286">SUM(E658)</f>
        <v>0</v>
      </c>
      <c r="F657" s="18">
        <f t="shared" si="286"/>
        <v>0</v>
      </c>
      <c r="G657" s="18">
        <f t="shared" si="286"/>
        <v>0</v>
      </c>
      <c r="H657" s="18">
        <f t="shared" si="286"/>
        <v>0</v>
      </c>
      <c r="I657" s="18">
        <f t="shared" si="286"/>
        <v>0</v>
      </c>
      <c r="J657" s="18">
        <f t="shared" si="286"/>
        <v>0</v>
      </c>
      <c r="K657" s="18">
        <f t="shared" si="286"/>
        <v>0</v>
      </c>
      <c r="L657" s="18">
        <f t="shared" si="286"/>
        <v>0</v>
      </c>
      <c r="M657" s="18">
        <f t="shared" si="286"/>
        <v>0</v>
      </c>
      <c r="N657" s="18">
        <f t="shared" si="286"/>
        <v>0</v>
      </c>
      <c r="O657" s="48">
        <f t="shared" si="286"/>
        <v>0</v>
      </c>
      <c r="P657" s="65">
        <f t="shared" si="277"/>
        <v>0</v>
      </c>
      <c r="Q657" s="48">
        <f>SUM(Q658)</f>
        <v>0</v>
      </c>
      <c r="R657" s="48">
        <f>SUM(R658)</f>
        <v>0</v>
      </c>
      <c r="S657" s="65">
        <f t="shared" si="273"/>
        <v>0</v>
      </c>
    </row>
    <row r="658" spans="1:19" ht="25.5">
      <c r="A658" s="177"/>
      <c r="B658" s="16">
        <v>512631</v>
      </c>
      <c r="C658" s="17" t="s">
        <v>527</v>
      </c>
      <c r="D658" s="85"/>
      <c r="E658" s="69"/>
      <c r="F658" s="19"/>
      <c r="G658" s="19"/>
      <c r="H658" s="19"/>
      <c r="I658" s="19"/>
      <c r="J658" s="19"/>
      <c r="K658" s="19"/>
      <c r="L658" s="19"/>
      <c r="M658" s="19"/>
      <c r="N658" s="19"/>
      <c r="O658" s="49"/>
      <c r="P658" s="65">
        <f t="shared" si="277"/>
        <v>0</v>
      </c>
      <c r="Q658" s="49"/>
      <c r="R658" s="49"/>
      <c r="S658" s="65">
        <f t="shared" si="273"/>
        <v>0</v>
      </c>
    </row>
    <row r="659" spans="1:19">
      <c r="A659" s="177"/>
      <c r="B659" s="16">
        <v>512640</v>
      </c>
      <c r="C659" s="17" t="s">
        <v>528</v>
      </c>
      <c r="D659" s="84">
        <f>SUM(D660)</f>
        <v>0</v>
      </c>
      <c r="E659" s="68">
        <f t="shared" ref="E659:O659" si="287">SUM(E660)</f>
        <v>0</v>
      </c>
      <c r="F659" s="18">
        <f t="shared" si="287"/>
        <v>0</v>
      </c>
      <c r="G659" s="18">
        <f t="shared" si="287"/>
        <v>0</v>
      </c>
      <c r="H659" s="18">
        <f t="shared" si="287"/>
        <v>0</v>
      </c>
      <c r="I659" s="18">
        <f t="shared" si="287"/>
        <v>0</v>
      </c>
      <c r="J659" s="18">
        <f t="shared" si="287"/>
        <v>0</v>
      </c>
      <c r="K659" s="18">
        <f t="shared" si="287"/>
        <v>0</v>
      </c>
      <c r="L659" s="18">
        <f t="shared" si="287"/>
        <v>0</v>
      </c>
      <c r="M659" s="18">
        <f t="shared" si="287"/>
        <v>0</v>
      </c>
      <c r="N659" s="18">
        <f t="shared" si="287"/>
        <v>0</v>
      </c>
      <c r="O659" s="48">
        <f t="shared" si="287"/>
        <v>0</v>
      </c>
      <c r="P659" s="65">
        <f t="shared" si="277"/>
        <v>0</v>
      </c>
      <c r="Q659" s="48">
        <f>SUM(Q660)</f>
        <v>0</v>
      </c>
      <c r="R659" s="48">
        <f>SUM(R660)</f>
        <v>0</v>
      </c>
      <c r="S659" s="65">
        <f t="shared" si="273"/>
        <v>0</v>
      </c>
    </row>
    <row r="660" spans="1:19" ht="25.5">
      <c r="A660" s="177"/>
      <c r="B660" s="16">
        <v>512641</v>
      </c>
      <c r="C660" s="17" t="s">
        <v>529</v>
      </c>
      <c r="D660" s="85"/>
      <c r="E660" s="69"/>
      <c r="F660" s="19"/>
      <c r="G660" s="19"/>
      <c r="H660" s="19"/>
      <c r="I660" s="19"/>
      <c r="J660" s="19"/>
      <c r="K660" s="19"/>
      <c r="L660" s="19"/>
      <c r="M660" s="19"/>
      <c r="N660" s="19"/>
      <c r="O660" s="49"/>
      <c r="P660" s="65">
        <f t="shared" si="277"/>
        <v>0</v>
      </c>
      <c r="Q660" s="49"/>
      <c r="R660" s="49"/>
      <c r="S660" s="65">
        <f t="shared" si="273"/>
        <v>0</v>
      </c>
    </row>
    <row r="661" spans="1:19">
      <c r="A661" s="176"/>
      <c r="B661" s="35">
        <v>512800</v>
      </c>
      <c r="C661" s="13" t="s">
        <v>530</v>
      </c>
      <c r="D661" s="83">
        <f>SUM(D662)</f>
        <v>0</v>
      </c>
      <c r="E661" s="67">
        <f t="shared" ref="E661:O662" si="288">SUM(E662)</f>
        <v>0</v>
      </c>
      <c r="F661" s="14">
        <f t="shared" si="288"/>
        <v>0</v>
      </c>
      <c r="G661" s="14">
        <f t="shared" si="288"/>
        <v>0</v>
      </c>
      <c r="H661" s="14">
        <f t="shared" si="288"/>
        <v>0</v>
      </c>
      <c r="I661" s="14">
        <f t="shared" si="288"/>
        <v>0</v>
      </c>
      <c r="J661" s="14">
        <f t="shared" si="288"/>
        <v>0</v>
      </c>
      <c r="K661" s="14">
        <f t="shared" si="288"/>
        <v>0</v>
      </c>
      <c r="L661" s="14">
        <f t="shared" si="288"/>
        <v>0</v>
      </c>
      <c r="M661" s="14">
        <f t="shared" si="288"/>
        <v>0</v>
      </c>
      <c r="N661" s="14">
        <f t="shared" si="288"/>
        <v>0</v>
      </c>
      <c r="O661" s="47">
        <f t="shared" si="288"/>
        <v>0</v>
      </c>
      <c r="P661" s="65">
        <f t="shared" si="277"/>
        <v>0</v>
      </c>
      <c r="Q661" s="47">
        <f>SUM(Q662)</f>
        <v>0</v>
      </c>
      <c r="R661" s="47">
        <f>SUM(R662)</f>
        <v>0</v>
      </c>
      <c r="S661" s="65">
        <f t="shared" si="273"/>
        <v>0</v>
      </c>
    </row>
    <row r="662" spans="1:19">
      <c r="A662" s="177"/>
      <c r="B662" s="16">
        <v>512810</v>
      </c>
      <c r="C662" s="17" t="s">
        <v>530</v>
      </c>
      <c r="D662" s="84">
        <f>SUM(D663)</f>
        <v>0</v>
      </c>
      <c r="E662" s="68">
        <f t="shared" si="288"/>
        <v>0</v>
      </c>
      <c r="F662" s="18">
        <f t="shared" si="288"/>
        <v>0</v>
      </c>
      <c r="G662" s="18">
        <f t="shared" si="288"/>
        <v>0</v>
      </c>
      <c r="H662" s="18">
        <f t="shared" si="288"/>
        <v>0</v>
      </c>
      <c r="I662" s="18">
        <f t="shared" si="288"/>
        <v>0</v>
      </c>
      <c r="J662" s="18">
        <f t="shared" si="288"/>
        <v>0</v>
      </c>
      <c r="K662" s="18">
        <f t="shared" si="288"/>
        <v>0</v>
      </c>
      <c r="L662" s="18">
        <f t="shared" si="288"/>
        <v>0</v>
      </c>
      <c r="M662" s="18">
        <f t="shared" si="288"/>
        <v>0</v>
      </c>
      <c r="N662" s="18">
        <f t="shared" si="288"/>
        <v>0</v>
      </c>
      <c r="O662" s="48">
        <f t="shared" si="288"/>
        <v>0</v>
      </c>
      <c r="P662" s="65">
        <f t="shared" si="277"/>
        <v>0</v>
      </c>
      <c r="Q662" s="48">
        <f>SUM(Q663)</f>
        <v>0</v>
      </c>
      <c r="R662" s="48">
        <f>SUM(R663)</f>
        <v>0</v>
      </c>
      <c r="S662" s="65">
        <f t="shared" si="273"/>
        <v>0</v>
      </c>
    </row>
    <row r="663" spans="1:19" ht="25.5">
      <c r="A663" s="177"/>
      <c r="B663" s="16">
        <v>512811</v>
      </c>
      <c r="C663" s="17" t="s">
        <v>531</v>
      </c>
      <c r="D663" s="85"/>
      <c r="E663" s="69"/>
      <c r="F663" s="19"/>
      <c r="G663" s="19"/>
      <c r="H663" s="19"/>
      <c r="I663" s="19"/>
      <c r="J663" s="19"/>
      <c r="K663" s="19"/>
      <c r="L663" s="19"/>
      <c r="M663" s="19"/>
      <c r="N663" s="19"/>
      <c r="O663" s="49"/>
      <c r="P663" s="65">
        <f t="shared" si="277"/>
        <v>0</v>
      </c>
      <c r="Q663" s="49"/>
      <c r="R663" s="49"/>
      <c r="S663" s="65">
        <f t="shared" si="273"/>
        <v>0</v>
      </c>
    </row>
    <row r="664" spans="1:19" ht="38.25">
      <c r="A664" s="176"/>
      <c r="B664" s="35">
        <v>512900</v>
      </c>
      <c r="C664" s="13" t="s">
        <v>532</v>
      </c>
      <c r="D664" s="83">
        <f t="shared" ref="D664:O665" si="289">SUM(D665)</f>
        <v>0</v>
      </c>
      <c r="E664" s="67">
        <f t="shared" si="289"/>
        <v>0</v>
      </c>
      <c r="F664" s="14">
        <f t="shared" si="289"/>
        <v>0</v>
      </c>
      <c r="G664" s="14">
        <f t="shared" si="289"/>
        <v>0</v>
      </c>
      <c r="H664" s="14">
        <f t="shared" si="289"/>
        <v>0</v>
      </c>
      <c r="I664" s="14">
        <f t="shared" si="289"/>
        <v>0</v>
      </c>
      <c r="J664" s="14">
        <f t="shared" si="289"/>
        <v>0</v>
      </c>
      <c r="K664" s="14">
        <f t="shared" si="289"/>
        <v>0</v>
      </c>
      <c r="L664" s="14">
        <f t="shared" si="289"/>
        <v>0</v>
      </c>
      <c r="M664" s="14">
        <f t="shared" si="289"/>
        <v>0</v>
      </c>
      <c r="N664" s="14">
        <f t="shared" si="289"/>
        <v>0</v>
      </c>
      <c r="O664" s="47">
        <f t="shared" si="289"/>
        <v>0</v>
      </c>
      <c r="P664" s="65">
        <f t="shared" si="277"/>
        <v>0</v>
      </c>
      <c r="Q664" s="47">
        <f>SUM(Q665)</f>
        <v>0</v>
      </c>
      <c r="R664" s="47">
        <f>SUM(R665)</f>
        <v>0</v>
      </c>
      <c r="S664" s="65">
        <f t="shared" si="273"/>
        <v>0</v>
      </c>
    </row>
    <row r="665" spans="1:19">
      <c r="A665" s="177"/>
      <c r="B665" s="16">
        <v>512930</v>
      </c>
      <c r="C665" s="17" t="s">
        <v>533</v>
      </c>
      <c r="D665" s="84">
        <f>SUM(D666)</f>
        <v>0</v>
      </c>
      <c r="E665" s="68">
        <f t="shared" si="289"/>
        <v>0</v>
      </c>
      <c r="F665" s="18">
        <f t="shared" si="289"/>
        <v>0</v>
      </c>
      <c r="G665" s="18">
        <f t="shared" si="289"/>
        <v>0</v>
      </c>
      <c r="H665" s="18">
        <f t="shared" si="289"/>
        <v>0</v>
      </c>
      <c r="I665" s="18">
        <f t="shared" si="289"/>
        <v>0</v>
      </c>
      <c r="J665" s="18">
        <f t="shared" si="289"/>
        <v>0</v>
      </c>
      <c r="K665" s="18">
        <f t="shared" si="289"/>
        <v>0</v>
      </c>
      <c r="L665" s="18">
        <f t="shared" si="289"/>
        <v>0</v>
      </c>
      <c r="M665" s="18">
        <f t="shared" si="289"/>
        <v>0</v>
      </c>
      <c r="N665" s="18">
        <f t="shared" si="289"/>
        <v>0</v>
      </c>
      <c r="O665" s="48">
        <f t="shared" si="289"/>
        <v>0</v>
      </c>
      <c r="P665" s="65">
        <f t="shared" si="277"/>
        <v>0</v>
      </c>
      <c r="Q665" s="48">
        <f>SUM(Q666)</f>
        <v>0</v>
      </c>
      <c r="R665" s="48">
        <f>SUM(R666)</f>
        <v>0</v>
      </c>
      <c r="S665" s="65">
        <f t="shared" si="273"/>
        <v>0</v>
      </c>
    </row>
    <row r="666" spans="1:19">
      <c r="A666" s="177"/>
      <c r="B666" s="16">
        <v>512931</v>
      </c>
      <c r="C666" s="17" t="s">
        <v>534</v>
      </c>
      <c r="D666" s="85"/>
      <c r="E666" s="69"/>
      <c r="F666" s="19"/>
      <c r="G666" s="19"/>
      <c r="H666" s="19"/>
      <c r="I666" s="19"/>
      <c r="J666" s="19"/>
      <c r="K666" s="19"/>
      <c r="L666" s="19"/>
      <c r="M666" s="19"/>
      <c r="N666" s="19"/>
      <c r="O666" s="49"/>
      <c r="P666" s="65">
        <f t="shared" si="277"/>
        <v>0</v>
      </c>
      <c r="Q666" s="49"/>
      <c r="R666" s="49"/>
      <c r="S666" s="65">
        <f t="shared" si="273"/>
        <v>0</v>
      </c>
    </row>
    <row r="667" spans="1:19">
      <c r="A667" s="176"/>
      <c r="B667" s="34">
        <v>515000</v>
      </c>
      <c r="C667" s="21" t="s">
        <v>535</v>
      </c>
      <c r="D667" s="83">
        <f>SUM(D668)</f>
        <v>0</v>
      </c>
      <c r="E667" s="67">
        <f t="shared" ref="E667:R669" si="290">SUM(E668)</f>
        <v>0</v>
      </c>
      <c r="F667" s="14">
        <f t="shared" si="290"/>
        <v>0</v>
      </c>
      <c r="G667" s="14">
        <f>SUM(G668)</f>
        <v>0</v>
      </c>
      <c r="H667" s="14">
        <f t="shared" si="290"/>
        <v>0</v>
      </c>
      <c r="I667" s="14">
        <f t="shared" si="290"/>
        <v>0</v>
      </c>
      <c r="J667" s="14">
        <f t="shared" si="290"/>
        <v>0</v>
      </c>
      <c r="K667" s="14">
        <f t="shared" si="290"/>
        <v>0</v>
      </c>
      <c r="L667" s="14">
        <f t="shared" si="290"/>
        <v>0</v>
      </c>
      <c r="M667" s="14">
        <f t="shared" si="290"/>
        <v>0</v>
      </c>
      <c r="N667" s="14">
        <f t="shared" si="290"/>
        <v>0</v>
      </c>
      <c r="O667" s="47">
        <f t="shared" si="290"/>
        <v>0</v>
      </c>
      <c r="P667" s="65">
        <f t="shared" si="277"/>
        <v>0</v>
      </c>
      <c r="Q667" s="47">
        <f>SUM(Q668)</f>
        <v>0</v>
      </c>
      <c r="R667" s="47">
        <f>SUM(R668)</f>
        <v>0</v>
      </c>
      <c r="S667" s="65">
        <f t="shared" si="273"/>
        <v>0</v>
      </c>
    </row>
    <row r="668" spans="1:19">
      <c r="A668" s="176"/>
      <c r="B668" s="35">
        <v>515100</v>
      </c>
      <c r="C668" s="13" t="s">
        <v>536</v>
      </c>
      <c r="D668" s="83">
        <f>SUM(D669,D671,D686)</f>
        <v>0</v>
      </c>
      <c r="E668" s="67">
        <f>SUM(E669)</f>
        <v>0</v>
      </c>
      <c r="F668" s="67">
        <f t="shared" si="290"/>
        <v>0</v>
      </c>
      <c r="G668" s="67">
        <f>SUM(G669+G671)</f>
        <v>0</v>
      </c>
      <c r="H668" s="67">
        <f t="shared" si="290"/>
        <v>0</v>
      </c>
      <c r="I668" s="67">
        <f t="shared" si="290"/>
        <v>0</v>
      </c>
      <c r="J668" s="67">
        <f t="shared" si="290"/>
        <v>0</v>
      </c>
      <c r="K668" s="67">
        <f t="shared" si="290"/>
        <v>0</v>
      </c>
      <c r="L668" s="67">
        <f t="shared" si="290"/>
        <v>0</v>
      </c>
      <c r="M668" s="67">
        <f t="shared" si="290"/>
        <v>0</v>
      </c>
      <c r="N668" s="67">
        <f t="shared" si="290"/>
        <v>0</v>
      </c>
      <c r="O668" s="67">
        <f t="shared" si="290"/>
        <v>0</v>
      </c>
      <c r="P668" s="65">
        <f t="shared" si="277"/>
        <v>0</v>
      </c>
      <c r="Q668" s="67">
        <f>SUM(Q669)</f>
        <v>0</v>
      </c>
      <c r="R668" s="67">
        <f t="shared" si="290"/>
        <v>0</v>
      </c>
      <c r="S668" s="65">
        <f t="shared" si="273"/>
        <v>0</v>
      </c>
    </row>
    <row r="669" spans="1:19">
      <c r="A669" s="177"/>
      <c r="B669" s="16">
        <v>515110</v>
      </c>
      <c r="C669" s="17" t="s">
        <v>537</v>
      </c>
      <c r="D669" s="84">
        <f>SUM(D670)</f>
        <v>0</v>
      </c>
      <c r="E669" s="68">
        <f t="shared" ref="E669:O669" si="291">SUM(E670)</f>
        <v>0</v>
      </c>
      <c r="F669" s="18">
        <f t="shared" si="291"/>
        <v>0</v>
      </c>
      <c r="G669" s="18">
        <f t="shared" si="291"/>
        <v>0</v>
      </c>
      <c r="H669" s="18">
        <f t="shared" si="291"/>
        <v>0</v>
      </c>
      <c r="I669" s="18">
        <f t="shared" si="291"/>
        <v>0</v>
      </c>
      <c r="J669" s="18">
        <f t="shared" si="291"/>
        <v>0</v>
      </c>
      <c r="K669" s="18">
        <f t="shared" si="291"/>
        <v>0</v>
      </c>
      <c r="L669" s="18">
        <f t="shared" si="291"/>
        <v>0</v>
      </c>
      <c r="M669" s="18">
        <f t="shared" si="291"/>
        <v>0</v>
      </c>
      <c r="N669" s="18">
        <f t="shared" si="291"/>
        <v>0</v>
      </c>
      <c r="O669" s="48">
        <f t="shared" si="291"/>
        <v>0</v>
      </c>
      <c r="P669" s="65">
        <f t="shared" si="277"/>
        <v>0</v>
      </c>
      <c r="Q669" s="48">
        <f>SUM(Q670)</f>
        <v>0</v>
      </c>
      <c r="R669" s="48">
        <f t="shared" si="290"/>
        <v>0</v>
      </c>
      <c r="S669" s="65">
        <f t="shared" si="273"/>
        <v>0</v>
      </c>
    </row>
    <row r="670" spans="1:19">
      <c r="A670" s="177"/>
      <c r="B670" s="16">
        <v>515111</v>
      </c>
      <c r="C670" s="17" t="s">
        <v>537</v>
      </c>
      <c r="D670" s="96"/>
      <c r="E670" s="82"/>
      <c r="F670" s="46"/>
      <c r="G670" s="46"/>
      <c r="H670" s="46"/>
      <c r="I670" s="46"/>
      <c r="J670" s="46"/>
      <c r="K670" s="46"/>
      <c r="L670" s="46"/>
      <c r="M670" s="46"/>
      <c r="N670" s="46"/>
      <c r="O670" s="63"/>
      <c r="P670" s="65">
        <f t="shared" si="277"/>
        <v>0</v>
      </c>
      <c r="Q670" s="63"/>
      <c r="R670" s="63"/>
      <c r="S670" s="65">
        <f t="shared" si="273"/>
        <v>0</v>
      </c>
    </row>
    <row r="671" spans="1:19">
      <c r="A671" s="177"/>
      <c r="B671" s="16">
        <v>515120</v>
      </c>
      <c r="C671" s="17" t="s">
        <v>538</v>
      </c>
      <c r="D671" s="84">
        <f>SUM(D672)</f>
        <v>0</v>
      </c>
      <c r="E671" s="111">
        <f t="shared" ref="E671:O671" si="292">SUM(E672)</f>
        <v>0</v>
      </c>
      <c r="F671" s="18">
        <f t="shared" si="292"/>
        <v>0</v>
      </c>
      <c r="G671" s="18">
        <f t="shared" si="292"/>
        <v>0</v>
      </c>
      <c r="H671" s="18">
        <f t="shared" si="292"/>
        <v>0</v>
      </c>
      <c r="I671" s="18">
        <f t="shared" si="292"/>
        <v>0</v>
      </c>
      <c r="J671" s="18">
        <f t="shared" si="292"/>
        <v>0</v>
      </c>
      <c r="K671" s="18">
        <f t="shared" si="292"/>
        <v>0</v>
      </c>
      <c r="L671" s="18">
        <f t="shared" si="292"/>
        <v>0</v>
      </c>
      <c r="M671" s="18">
        <f t="shared" si="292"/>
        <v>0</v>
      </c>
      <c r="N671" s="18">
        <f t="shared" si="292"/>
        <v>0</v>
      </c>
      <c r="O671" s="112">
        <f t="shared" si="292"/>
        <v>0</v>
      </c>
      <c r="P671" s="65">
        <f t="shared" si="277"/>
        <v>0</v>
      </c>
      <c r="Q671" s="18">
        <f>SUM(Q672)</f>
        <v>0</v>
      </c>
      <c r="R671" s="18">
        <f>SUM(R672)</f>
        <v>0</v>
      </c>
      <c r="S671" s="65">
        <f t="shared" si="273"/>
        <v>0</v>
      </c>
    </row>
    <row r="672" spans="1:19" s="120" customFormat="1">
      <c r="A672" s="180"/>
      <c r="B672" s="41">
        <v>515121</v>
      </c>
      <c r="C672" s="42" t="s">
        <v>539</v>
      </c>
      <c r="D672" s="94"/>
      <c r="E672" s="80"/>
      <c r="F672" s="43"/>
      <c r="G672" s="43"/>
      <c r="H672" s="43"/>
      <c r="I672" s="43"/>
      <c r="J672" s="43"/>
      <c r="K672" s="43"/>
      <c r="L672" s="43"/>
      <c r="M672" s="43"/>
      <c r="N672" s="43"/>
      <c r="O672" s="61"/>
      <c r="P672" s="97">
        <f t="shared" si="277"/>
        <v>0</v>
      </c>
      <c r="Q672" s="61"/>
      <c r="R672" s="61"/>
      <c r="S672" s="97">
        <f t="shared" si="273"/>
        <v>0</v>
      </c>
    </row>
    <row r="673" spans="1:19" s="120" customFormat="1">
      <c r="A673" s="182"/>
      <c r="B673" s="148">
        <v>522000</v>
      </c>
      <c r="C673" s="149" t="s">
        <v>579</v>
      </c>
      <c r="D673" s="118">
        <f>SUM(D674)</f>
        <v>0</v>
      </c>
      <c r="E673" s="121">
        <f t="shared" ref="E673:O675" si="293">SUM(E674)</f>
        <v>0</v>
      </c>
      <c r="F673" s="119">
        <f t="shared" si="293"/>
        <v>0</v>
      </c>
      <c r="G673" s="119">
        <f t="shared" si="293"/>
        <v>0</v>
      </c>
      <c r="H673" s="119">
        <f t="shared" si="293"/>
        <v>0</v>
      </c>
      <c r="I673" s="119">
        <f t="shared" si="293"/>
        <v>0</v>
      </c>
      <c r="J673" s="119">
        <f t="shared" si="293"/>
        <v>0</v>
      </c>
      <c r="K673" s="119">
        <f t="shared" si="293"/>
        <v>0</v>
      </c>
      <c r="L673" s="119">
        <f t="shared" si="293"/>
        <v>0</v>
      </c>
      <c r="M673" s="119">
        <f t="shared" si="293"/>
        <v>0</v>
      </c>
      <c r="N673" s="119">
        <f t="shared" si="293"/>
        <v>0</v>
      </c>
      <c r="O673" s="122">
        <f t="shared" si="293"/>
        <v>0</v>
      </c>
      <c r="P673" s="97">
        <f t="shared" si="277"/>
        <v>0</v>
      </c>
      <c r="Q673" s="119">
        <f t="shared" ref="Q673:R675" si="294">SUM(Q674)</f>
        <v>0</v>
      </c>
      <c r="R673" s="119">
        <f t="shared" si="294"/>
        <v>0</v>
      </c>
      <c r="S673" s="97">
        <f t="shared" si="273"/>
        <v>0</v>
      </c>
    </row>
    <row r="674" spans="1:19">
      <c r="A674" s="182"/>
      <c r="B674" s="150">
        <v>522100</v>
      </c>
      <c r="C674" s="117" t="s">
        <v>580</v>
      </c>
      <c r="D674" s="118">
        <f>SUM(D675)</f>
        <v>0</v>
      </c>
      <c r="E674" s="121">
        <f t="shared" si="293"/>
        <v>0</v>
      </c>
      <c r="F674" s="119">
        <f t="shared" si="293"/>
        <v>0</v>
      </c>
      <c r="G674" s="119">
        <f t="shared" si="293"/>
        <v>0</v>
      </c>
      <c r="H674" s="119">
        <f t="shared" si="293"/>
        <v>0</v>
      </c>
      <c r="I674" s="119">
        <f t="shared" si="293"/>
        <v>0</v>
      </c>
      <c r="J674" s="119">
        <f t="shared" si="293"/>
        <v>0</v>
      </c>
      <c r="K674" s="119">
        <f t="shared" si="293"/>
        <v>0</v>
      </c>
      <c r="L674" s="119">
        <f t="shared" si="293"/>
        <v>0</v>
      </c>
      <c r="M674" s="119">
        <f t="shared" si="293"/>
        <v>0</v>
      </c>
      <c r="N674" s="119">
        <f t="shared" si="293"/>
        <v>0</v>
      </c>
      <c r="O674" s="122">
        <f t="shared" si="293"/>
        <v>0</v>
      </c>
      <c r="P674" s="97">
        <f t="shared" si="277"/>
        <v>0</v>
      </c>
      <c r="Q674" s="119">
        <f t="shared" si="294"/>
        <v>0</v>
      </c>
      <c r="R674" s="119">
        <f t="shared" si="294"/>
        <v>0</v>
      </c>
      <c r="S674" s="97">
        <f t="shared" si="273"/>
        <v>0</v>
      </c>
    </row>
    <row r="675" spans="1:19">
      <c r="A675" s="180"/>
      <c r="B675" s="16">
        <v>522110</v>
      </c>
      <c r="C675" s="17" t="s">
        <v>580</v>
      </c>
      <c r="D675" s="86">
        <f>SUM(D676)</f>
        <v>0</v>
      </c>
      <c r="E675" s="105">
        <f t="shared" si="293"/>
        <v>0</v>
      </c>
      <c r="F675" s="20">
        <f t="shared" si="293"/>
        <v>0</v>
      </c>
      <c r="G675" s="20">
        <f t="shared" si="293"/>
        <v>0</v>
      </c>
      <c r="H675" s="20">
        <f t="shared" si="293"/>
        <v>0</v>
      </c>
      <c r="I675" s="20">
        <f t="shared" si="293"/>
        <v>0</v>
      </c>
      <c r="J675" s="20">
        <f t="shared" si="293"/>
        <v>0</v>
      </c>
      <c r="K675" s="20">
        <f t="shared" si="293"/>
        <v>0</v>
      </c>
      <c r="L675" s="20">
        <f t="shared" si="293"/>
        <v>0</v>
      </c>
      <c r="M675" s="20">
        <f t="shared" si="293"/>
        <v>0</v>
      </c>
      <c r="N675" s="20">
        <f t="shared" si="293"/>
        <v>0</v>
      </c>
      <c r="O675" s="106">
        <f t="shared" si="293"/>
        <v>0</v>
      </c>
      <c r="P675" s="97">
        <f t="shared" si="277"/>
        <v>0</v>
      </c>
      <c r="Q675" s="20">
        <f t="shared" si="294"/>
        <v>0</v>
      </c>
      <c r="R675" s="20">
        <f t="shared" si="294"/>
        <v>0</v>
      </c>
      <c r="S675" s="97">
        <f t="shared" si="273"/>
        <v>0</v>
      </c>
    </row>
    <row r="676" spans="1:19" s="120" customFormat="1">
      <c r="A676" s="180"/>
      <c r="B676" s="16">
        <v>522111</v>
      </c>
      <c r="C676" s="17" t="s">
        <v>580</v>
      </c>
      <c r="D676" s="107"/>
      <c r="E676" s="143"/>
      <c r="F676" s="144"/>
      <c r="G676" s="144"/>
      <c r="H676" s="144"/>
      <c r="I676" s="144"/>
      <c r="J676" s="144"/>
      <c r="K676" s="144"/>
      <c r="L676" s="144"/>
      <c r="M676" s="144"/>
      <c r="N676" s="144"/>
      <c r="O676" s="145"/>
      <c r="P676" s="97">
        <f t="shared" si="277"/>
        <v>0</v>
      </c>
      <c r="Q676" s="146"/>
      <c r="R676" s="145"/>
      <c r="S676" s="97">
        <f t="shared" si="273"/>
        <v>0</v>
      </c>
    </row>
    <row r="677" spans="1:19" s="120" customFormat="1" ht="25.5">
      <c r="A677" s="182"/>
      <c r="B677" s="148">
        <v>523000</v>
      </c>
      <c r="C677" s="149" t="s">
        <v>581</v>
      </c>
      <c r="D677" s="118">
        <f>SUM(D678)</f>
        <v>0</v>
      </c>
      <c r="E677" s="121">
        <f t="shared" ref="E677:O679" si="295">SUM(E678)</f>
        <v>0</v>
      </c>
      <c r="F677" s="119">
        <f t="shared" si="295"/>
        <v>0</v>
      </c>
      <c r="G677" s="119">
        <f t="shared" si="295"/>
        <v>0</v>
      </c>
      <c r="H677" s="119">
        <f t="shared" si="295"/>
        <v>0</v>
      </c>
      <c r="I677" s="119">
        <f t="shared" si="295"/>
        <v>0</v>
      </c>
      <c r="J677" s="119">
        <f t="shared" si="295"/>
        <v>0</v>
      </c>
      <c r="K677" s="119">
        <f t="shared" si="295"/>
        <v>0</v>
      </c>
      <c r="L677" s="119">
        <f t="shared" si="295"/>
        <v>0</v>
      </c>
      <c r="M677" s="119">
        <f t="shared" si="295"/>
        <v>0</v>
      </c>
      <c r="N677" s="119">
        <f t="shared" si="295"/>
        <v>0</v>
      </c>
      <c r="O677" s="122">
        <f t="shared" si="295"/>
        <v>0</v>
      </c>
      <c r="P677" s="97">
        <f t="shared" si="277"/>
        <v>0</v>
      </c>
      <c r="Q677" s="119">
        <f t="shared" ref="Q677:R679" si="296">SUM(Q678)</f>
        <v>0</v>
      </c>
      <c r="R677" s="119">
        <f t="shared" si="296"/>
        <v>0</v>
      </c>
      <c r="S677" s="97">
        <f t="shared" si="273"/>
        <v>0</v>
      </c>
    </row>
    <row r="678" spans="1:19">
      <c r="A678" s="182"/>
      <c r="B678" s="150">
        <v>523100</v>
      </c>
      <c r="C678" s="117" t="s">
        <v>582</v>
      </c>
      <c r="D678" s="118">
        <f>SUM(D679)</f>
        <v>0</v>
      </c>
      <c r="E678" s="121">
        <f t="shared" si="295"/>
        <v>0</v>
      </c>
      <c r="F678" s="119">
        <f t="shared" si="295"/>
        <v>0</v>
      </c>
      <c r="G678" s="119">
        <f t="shared" si="295"/>
        <v>0</v>
      </c>
      <c r="H678" s="119">
        <f t="shared" si="295"/>
        <v>0</v>
      </c>
      <c r="I678" s="119">
        <f t="shared" si="295"/>
        <v>0</v>
      </c>
      <c r="J678" s="119">
        <f t="shared" si="295"/>
        <v>0</v>
      </c>
      <c r="K678" s="119">
        <f t="shared" si="295"/>
        <v>0</v>
      </c>
      <c r="L678" s="119">
        <f t="shared" si="295"/>
        <v>0</v>
      </c>
      <c r="M678" s="119">
        <f t="shared" si="295"/>
        <v>0</v>
      </c>
      <c r="N678" s="119">
        <f t="shared" si="295"/>
        <v>0</v>
      </c>
      <c r="O678" s="122">
        <f t="shared" si="295"/>
        <v>0</v>
      </c>
      <c r="P678" s="97">
        <f t="shared" si="277"/>
        <v>0</v>
      </c>
      <c r="Q678" s="119">
        <f t="shared" si="296"/>
        <v>0</v>
      </c>
      <c r="R678" s="119">
        <f t="shared" si="296"/>
        <v>0</v>
      </c>
      <c r="S678" s="97">
        <f t="shared" si="273"/>
        <v>0</v>
      </c>
    </row>
    <row r="679" spans="1:19">
      <c r="A679" s="180"/>
      <c r="B679" s="16">
        <v>523110</v>
      </c>
      <c r="C679" s="17" t="s">
        <v>582</v>
      </c>
      <c r="D679" s="86">
        <f>SUM(D680)</f>
        <v>0</v>
      </c>
      <c r="E679" s="105">
        <f t="shared" si="295"/>
        <v>0</v>
      </c>
      <c r="F679" s="20">
        <f t="shared" si="295"/>
        <v>0</v>
      </c>
      <c r="G679" s="20">
        <f t="shared" si="295"/>
        <v>0</v>
      </c>
      <c r="H679" s="20">
        <f t="shared" si="295"/>
        <v>0</v>
      </c>
      <c r="I679" s="20">
        <f t="shared" si="295"/>
        <v>0</v>
      </c>
      <c r="J679" s="20">
        <f t="shared" si="295"/>
        <v>0</v>
      </c>
      <c r="K679" s="20">
        <f t="shared" si="295"/>
        <v>0</v>
      </c>
      <c r="L679" s="20">
        <f t="shared" si="295"/>
        <v>0</v>
      </c>
      <c r="M679" s="20">
        <f t="shared" si="295"/>
        <v>0</v>
      </c>
      <c r="N679" s="20">
        <f t="shared" si="295"/>
        <v>0</v>
      </c>
      <c r="O679" s="106">
        <f t="shared" si="295"/>
        <v>0</v>
      </c>
      <c r="P679" s="97">
        <f t="shared" si="277"/>
        <v>0</v>
      </c>
      <c r="Q679" s="20">
        <f t="shared" si="296"/>
        <v>0</v>
      </c>
      <c r="R679" s="20">
        <f t="shared" si="296"/>
        <v>0</v>
      </c>
      <c r="S679" s="97">
        <f t="shared" si="273"/>
        <v>0</v>
      </c>
    </row>
    <row r="680" spans="1:19" ht="16.5" thickBot="1">
      <c r="A680" s="177"/>
      <c r="B680" s="16">
        <v>523111</v>
      </c>
      <c r="C680" s="17" t="s">
        <v>582</v>
      </c>
      <c r="D680" s="107"/>
      <c r="E680" s="108"/>
      <c r="F680" s="109"/>
      <c r="G680" s="109"/>
      <c r="H680" s="109"/>
      <c r="I680" s="109"/>
      <c r="J680" s="109"/>
      <c r="K680" s="109"/>
      <c r="L680" s="109"/>
      <c r="M680" s="109"/>
      <c r="N680" s="109"/>
      <c r="O680" s="110"/>
      <c r="P680" s="97">
        <f t="shared" si="277"/>
        <v>0</v>
      </c>
      <c r="Q680" s="143"/>
      <c r="R680" s="145"/>
      <c r="S680" s="97">
        <f t="shared" si="273"/>
        <v>0</v>
      </c>
    </row>
    <row r="681" spans="1:19" ht="16.5" thickBot="1">
      <c r="A681" s="138"/>
      <c r="B681" s="139"/>
      <c r="C681" s="140" t="s">
        <v>21</v>
      </c>
      <c r="D681" s="152">
        <f>D589+D628+D673+D677+D667</f>
        <v>0</v>
      </c>
      <c r="E681" s="152">
        <f>E589+E628+E673+E677+E667</f>
        <v>0</v>
      </c>
      <c r="F681" s="152">
        <f>F589+F628+F673+F677+F667</f>
        <v>0</v>
      </c>
      <c r="G681" s="152">
        <f>G589+G628+G673+G677+G667</f>
        <v>0</v>
      </c>
      <c r="H681" s="152">
        <f t="shared" ref="H681:O681" si="297">H589+H628+H673+H677+H667</f>
        <v>0</v>
      </c>
      <c r="I681" s="152">
        <f t="shared" si="297"/>
        <v>0</v>
      </c>
      <c r="J681" s="152">
        <f t="shared" si="297"/>
        <v>0</v>
      </c>
      <c r="K681" s="152">
        <f t="shared" si="297"/>
        <v>0</v>
      </c>
      <c r="L681" s="152">
        <f t="shared" si="297"/>
        <v>0</v>
      </c>
      <c r="M681" s="152">
        <f t="shared" si="297"/>
        <v>0</v>
      </c>
      <c r="N681" s="152">
        <f t="shared" si="297"/>
        <v>0</v>
      </c>
      <c r="O681" s="152">
        <f t="shared" si="297"/>
        <v>0</v>
      </c>
      <c r="P681" s="98">
        <f t="shared" si="277"/>
        <v>0</v>
      </c>
      <c r="Q681" s="152">
        <f>Q589+Q628+Q673+Q677+Q667</f>
        <v>0</v>
      </c>
      <c r="R681" s="152">
        <f>R589+R628+R673+R677+R667</f>
        <v>0</v>
      </c>
      <c r="S681" s="98">
        <f t="shared" si="273"/>
        <v>0</v>
      </c>
    </row>
    <row r="682" spans="1:19" ht="16.5" thickBot="1">
      <c r="A682" s="162"/>
      <c r="B682" s="163"/>
      <c r="C682" s="163" t="s">
        <v>21</v>
      </c>
      <c r="D682" s="101">
        <f>D588+D681</f>
        <v>0</v>
      </c>
      <c r="E682" s="99">
        <f t="shared" ref="E682:O682" si="298">E588+E681</f>
        <v>0</v>
      </c>
      <c r="F682" s="100">
        <f t="shared" si="298"/>
        <v>0</v>
      </c>
      <c r="G682" s="100">
        <f>G588+G681</f>
        <v>0</v>
      </c>
      <c r="H682" s="100">
        <f t="shared" si="298"/>
        <v>0</v>
      </c>
      <c r="I682" s="100">
        <f t="shared" si="298"/>
        <v>0</v>
      </c>
      <c r="J682" s="100">
        <f t="shared" si="298"/>
        <v>0</v>
      </c>
      <c r="K682" s="100">
        <f t="shared" si="298"/>
        <v>0</v>
      </c>
      <c r="L682" s="100">
        <f t="shared" si="298"/>
        <v>0</v>
      </c>
      <c r="M682" s="100">
        <f t="shared" si="298"/>
        <v>0</v>
      </c>
      <c r="N682" s="100">
        <f t="shared" si="298"/>
        <v>0</v>
      </c>
      <c r="O682" s="101">
        <f t="shared" si="298"/>
        <v>0</v>
      </c>
      <c r="P682" s="141">
        <f t="shared" si="277"/>
        <v>0</v>
      </c>
      <c r="Q682" s="142">
        <f>Q588+Q681</f>
        <v>0</v>
      </c>
      <c r="R682" s="142">
        <f>R588+R681</f>
        <v>0</v>
      </c>
      <c r="S682" s="141">
        <f t="shared" si="273"/>
        <v>0</v>
      </c>
    </row>
    <row r="683" spans="1:19" ht="16.5" thickBot="1"/>
    <row r="684" spans="1:19" ht="26.25" customHeight="1">
      <c r="A684" s="217" t="s">
        <v>543</v>
      </c>
      <c r="B684" s="203"/>
      <c r="C684" s="203"/>
      <c r="D684" s="203"/>
      <c r="E684" s="203"/>
      <c r="F684" s="203"/>
      <c r="G684" s="203"/>
      <c r="H684" s="203"/>
      <c r="I684" s="203"/>
      <c r="J684" s="203"/>
      <c r="K684" s="203"/>
      <c r="L684" s="203"/>
      <c r="M684" s="203"/>
      <c r="N684" s="203"/>
      <c r="O684" s="203" t="s">
        <v>612</v>
      </c>
      <c r="P684" s="203" t="s">
        <v>542</v>
      </c>
      <c r="Q684" s="203" t="s">
        <v>541</v>
      </c>
      <c r="R684" s="203" t="s">
        <v>613</v>
      </c>
      <c r="S684" s="260" t="s">
        <v>611</v>
      </c>
    </row>
    <row r="685" spans="1:19" ht="51" customHeight="1" thickBot="1">
      <c r="A685" s="250" t="s">
        <v>544</v>
      </c>
      <c r="B685" s="251"/>
      <c r="C685" s="251"/>
      <c r="D685" s="251" t="s">
        <v>43</v>
      </c>
      <c r="E685" s="251"/>
      <c r="F685" s="251"/>
      <c r="G685" s="251"/>
      <c r="H685" s="251"/>
      <c r="I685" s="251"/>
      <c r="J685" s="251"/>
      <c r="K685" s="251"/>
      <c r="L685" s="251"/>
      <c r="M685" s="251"/>
      <c r="N685" s="251"/>
      <c r="O685" s="252"/>
      <c r="P685" s="252"/>
      <c r="Q685" s="252"/>
      <c r="R685" s="252"/>
      <c r="S685" s="261"/>
    </row>
    <row r="686" spans="1:19">
      <c r="A686" s="263" t="s">
        <v>545</v>
      </c>
      <c r="B686" s="264"/>
      <c r="C686" s="264"/>
      <c r="D686" s="262" t="s">
        <v>546</v>
      </c>
      <c r="E686" s="262"/>
      <c r="F686" s="262"/>
      <c r="G686" s="262"/>
      <c r="H686" s="262"/>
      <c r="I686" s="262"/>
      <c r="J686" s="262"/>
      <c r="K686" s="262"/>
      <c r="L686" s="262"/>
      <c r="M686" s="262"/>
      <c r="N686" s="262"/>
      <c r="O686" s="7"/>
      <c r="P686" s="102">
        <f>SUM(E682)</f>
        <v>0</v>
      </c>
      <c r="Q686" s="7"/>
      <c r="R686" s="7"/>
      <c r="S686" s="104">
        <f>SUM(P686:R686)</f>
        <v>0</v>
      </c>
    </row>
    <row r="687" spans="1:19">
      <c r="A687" s="248" t="s">
        <v>547</v>
      </c>
      <c r="B687" s="249"/>
      <c r="C687" s="249"/>
      <c r="D687" s="253" t="s">
        <v>548</v>
      </c>
      <c r="E687" s="253"/>
      <c r="F687" s="253"/>
      <c r="G687" s="253"/>
      <c r="H687" s="253"/>
      <c r="I687" s="253"/>
      <c r="J687" s="253"/>
      <c r="K687" s="253"/>
      <c r="L687" s="253"/>
      <c r="M687" s="253"/>
      <c r="N687" s="253"/>
      <c r="O687" s="3"/>
      <c r="P687" s="103">
        <f>SUM(F682)</f>
        <v>0</v>
      </c>
      <c r="Q687" s="3"/>
      <c r="R687" s="3"/>
      <c r="S687" s="104">
        <f t="shared" ref="S687:S696" si="299">SUM(P687:R687)</f>
        <v>0</v>
      </c>
    </row>
    <row r="688" spans="1:19">
      <c r="A688" s="248" t="s">
        <v>549</v>
      </c>
      <c r="B688" s="249"/>
      <c r="C688" s="249"/>
      <c r="D688" s="253" t="s">
        <v>550</v>
      </c>
      <c r="E688" s="253"/>
      <c r="F688" s="253"/>
      <c r="G688" s="253"/>
      <c r="H688" s="253"/>
      <c r="I688" s="253"/>
      <c r="J688" s="253"/>
      <c r="K688" s="253"/>
      <c r="L688" s="253"/>
      <c r="M688" s="253"/>
      <c r="N688" s="253"/>
      <c r="O688" s="3"/>
      <c r="P688" s="103">
        <f>SUM(G682)</f>
        <v>0</v>
      </c>
      <c r="Q688" s="3"/>
      <c r="R688" s="3"/>
      <c r="S688" s="104">
        <f t="shared" si="299"/>
        <v>0</v>
      </c>
    </row>
    <row r="689" spans="1:19">
      <c r="A689" s="248" t="s">
        <v>551</v>
      </c>
      <c r="B689" s="249"/>
      <c r="C689" s="249"/>
      <c r="D689" s="253" t="s">
        <v>552</v>
      </c>
      <c r="E689" s="253"/>
      <c r="F689" s="253"/>
      <c r="G689" s="253"/>
      <c r="H689" s="253"/>
      <c r="I689" s="253"/>
      <c r="J689" s="253"/>
      <c r="K689" s="253"/>
      <c r="L689" s="253"/>
      <c r="M689" s="253"/>
      <c r="N689" s="253"/>
      <c r="O689" s="3"/>
      <c r="P689" s="103">
        <f>SUM(H682)</f>
        <v>0</v>
      </c>
      <c r="Q689" s="3"/>
      <c r="R689" s="3"/>
      <c r="S689" s="104">
        <f t="shared" si="299"/>
        <v>0</v>
      </c>
    </row>
    <row r="690" spans="1:19">
      <c r="A690" s="248" t="s">
        <v>553</v>
      </c>
      <c r="B690" s="249"/>
      <c r="C690" s="249"/>
      <c r="D690" s="253" t="s">
        <v>554</v>
      </c>
      <c r="E690" s="253"/>
      <c r="F690" s="253"/>
      <c r="G690" s="253"/>
      <c r="H690" s="253"/>
      <c r="I690" s="253"/>
      <c r="J690" s="253"/>
      <c r="K690" s="253"/>
      <c r="L690" s="253"/>
      <c r="M690" s="253"/>
      <c r="N690" s="253"/>
      <c r="O690" s="3"/>
      <c r="P690" s="103">
        <f>SUM(I682)</f>
        <v>0</v>
      </c>
      <c r="Q690" s="3"/>
      <c r="R690" s="3"/>
      <c r="S690" s="104">
        <f t="shared" si="299"/>
        <v>0</v>
      </c>
    </row>
    <row r="691" spans="1:19">
      <c r="A691" s="248" t="s">
        <v>555</v>
      </c>
      <c r="B691" s="249"/>
      <c r="C691" s="249"/>
      <c r="D691" s="253" t="s">
        <v>556</v>
      </c>
      <c r="E691" s="253"/>
      <c r="F691" s="253"/>
      <c r="G691" s="253"/>
      <c r="H691" s="253"/>
      <c r="I691" s="253"/>
      <c r="J691" s="253"/>
      <c r="K691" s="253"/>
      <c r="L691" s="253"/>
      <c r="M691" s="253"/>
      <c r="N691" s="253"/>
      <c r="O691" s="3"/>
      <c r="P691" s="103">
        <f>SUM(J682)</f>
        <v>0</v>
      </c>
      <c r="Q691" s="3"/>
      <c r="R691" s="3"/>
      <c r="S691" s="104">
        <f t="shared" si="299"/>
        <v>0</v>
      </c>
    </row>
    <row r="692" spans="1:19">
      <c r="A692" s="248" t="s">
        <v>557</v>
      </c>
      <c r="B692" s="249"/>
      <c r="C692" s="249"/>
      <c r="D692" s="253" t="s">
        <v>562</v>
      </c>
      <c r="E692" s="253"/>
      <c r="F692" s="253"/>
      <c r="G692" s="253"/>
      <c r="H692" s="253"/>
      <c r="I692" s="253"/>
      <c r="J692" s="253"/>
      <c r="K692" s="253"/>
      <c r="L692" s="253"/>
      <c r="M692" s="253"/>
      <c r="N692" s="253"/>
      <c r="O692" s="3"/>
      <c r="P692" s="103">
        <f>SUM(K682)</f>
        <v>0</v>
      </c>
      <c r="Q692" s="3"/>
      <c r="R692" s="3"/>
      <c r="S692" s="104">
        <f t="shared" si="299"/>
        <v>0</v>
      </c>
    </row>
    <row r="693" spans="1:19">
      <c r="A693" s="248" t="s">
        <v>558</v>
      </c>
      <c r="B693" s="249"/>
      <c r="C693" s="249"/>
      <c r="D693" s="253" t="s">
        <v>563</v>
      </c>
      <c r="E693" s="253"/>
      <c r="F693" s="253"/>
      <c r="G693" s="253"/>
      <c r="H693" s="253"/>
      <c r="I693" s="253"/>
      <c r="J693" s="253"/>
      <c r="K693" s="253"/>
      <c r="L693" s="253"/>
      <c r="M693" s="253"/>
      <c r="N693" s="253"/>
      <c r="O693" s="3"/>
      <c r="P693" s="103">
        <f>SUM(L682)</f>
        <v>0</v>
      </c>
      <c r="Q693" s="3"/>
      <c r="R693" s="3"/>
      <c r="S693" s="104">
        <f t="shared" si="299"/>
        <v>0</v>
      </c>
    </row>
    <row r="694" spans="1:19">
      <c r="A694" s="248" t="s">
        <v>559</v>
      </c>
      <c r="B694" s="249"/>
      <c r="C694" s="249"/>
      <c r="D694" s="253" t="s">
        <v>564</v>
      </c>
      <c r="E694" s="253"/>
      <c r="F694" s="253"/>
      <c r="G694" s="253"/>
      <c r="H694" s="253"/>
      <c r="I694" s="253"/>
      <c r="J694" s="253"/>
      <c r="K694" s="253"/>
      <c r="L694" s="253"/>
      <c r="M694" s="253"/>
      <c r="N694" s="253"/>
      <c r="O694" s="3"/>
      <c r="P694" s="103">
        <f>SUM(M682)</f>
        <v>0</v>
      </c>
      <c r="Q694" s="3"/>
      <c r="R694" s="3"/>
      <c r="S694" s="104">
        <f t="shared" si="299"/>
        <v>0</v>
      </c>
    </row>
    <row r="695" spans="1:19">
      <c r="A695" s="248" t="s">
        <v>560</v>
      </c>
      <c r="B695" s="249"/>
      <c r="C695" s="249"/>
      <c r="D695" s="253" t="s">
        <v>565</v>
      </c>
      <c r="E695" s="253"/>
      <c r="F695" s="253"/>
      <c r="G695" s="253"/>
      <c r="H695" s="253"/>
      <c r="I695" s="253"/>
      <c r="J695" s="253"/>
      <c r="K695" s="253"/>
      <c r="L695" s="253"/>
      <c r="M695" s="253"/>
      <c r="N695" s="253"/>
      <c r="O695" s="3"/>
      <c r="P695" s="103">
        <f>SUM(N682)</f>
        <v>0</v>
      </c>
      <c r="Q695" s="3"/>
      <c r="R695" s="3"/>
      <c r="S695" s="104">
        <f t="shared" si="299"/>
        <v>0</v>
      </c>
    </row>
    <row r="696" spans="1:19">
      <c r="A696" s="248" t="s">
        <v>561</v>
      </c>
      <c r="B696" s="249"/>
      <c r="C696" s="249"/>
      <c r="D696" s="253" t="s">
        <v>566</v>
      </c>
      <c r="E696" s="253"/>
      <c r="F696" s="253"/>
      <c r="G696" s="253"/>
      <c r="H696" s="253"/>
      <c r="I696" s="253"/>
      <c r="J696" s="253"/>
      <c r="K696" s="253"/>
      <c r="L696" s="253"/>
      <c r="M696" s="253"/>
      <c r="N696" s="253"/>
      <c r="O696" s="3"/>
      <c r="P696" s="103">
        <f>SUM(O682)</f>
        <v>0</v>
      </c>
      <c r="Q696" s="3"/>
      <c r="R696" s="3"/>
      <c r="S696" s="104">
        <f t="shared" si="299"/>
        <v>0</v>
      </c>
    </row>
    <row r="697" spans="1:19" ht="16.5" thickBot="1">
      <c r="A697" s="265" t="s">
        <v>21</v>
      </c>
      <c r="B697" s="266"/>
      <c r="C697" s="266"/>
      <c r="D697" s="266"/>
      <c r="E697" s="266"/>
      <c r="F697" s="266"/>
      <c r="G697" s="266"/>
      <c r="H697" s="266"/>
      <c r="I697" s="266"/>
      <c r="J697" s="266"/>
      <c r="K697" s="266"/>
      <c r="L697" s="266"/>
      <c r="M697" s="266"/>
      <c r="N697" s="267"/>
      <c r="O697" s="5">
        <f>SUM(O686:O696)</f>
        <v>0</v>
      </c>
      <c r="P697" s="174">
        <f>SUM(P686:P696)</f>
        <v>0</v>
      </c>
      <c r="Q697" s="174">
        <f>SUM(Q686:Q696)</f>
        <v>0</v>
      </c>
      <c r="R697" s="174">
        <f>SUM(R686:R696)</f>
        <v>0</v>
      </c>
      <c r="S697" s="174">
        <f>SUM(S686:S696)</f>
        <v>0</v>
      </c>
    </row>
  </sheetData>
  <mergeCells count="144">
    <mergeCell ref="A697:N697"/>
    <mergeCell ref="E18:I18"/>
    <mergeCell ref="J18:K18"/>
    <mergeCell ref="L18:M18"/>
    <mergeCell ref="N18:O18"/>
    <mergeCell ref="P18:Q18"/>
    <mergeCell ref="A694:C694"/>
    <mergeCell ref="D694:N694"/>
    <mergeCell ref="A695:C695"/>
    <mergeCell ref="D695:N695"/>
    <mergeCell ref="D686:N686"/>
    <mergeCell ref="A687:C687"/>
    <mergeCell ref="A691:C691"/>
    <mergeCell ref="D691:N691"/>
    <mergeCell ref="A692:C692"/>
    <mergeCell ref="D692:N692"/>
    <mergeCell ref="A693:C693"/>
    <mergeCell ref="D693:N693"/>
    <mergeCell ref="D696:N696"/>
    <mergeCell ref="A688:C688"/>
    <mergeCell ref="D688:N688"/>
    <mergeCell ref="A689:C689"/>
    <mergeCell ref="D689:N689"/>
    <mergeCell ref="A690:C690"/>
    <mergeCell ref="R18:S18"/>
    <mergeCell ref="E19:I19"/>
    <mergeCell ref="J19:K19"/>
    <mergeCell ref="L19:M19"/>
    <mergeCell ref="N19:O19"/>
    <mergeCell ref="P19:Q19"/>
    <mergeCell ref="R19:S19"/>
    <mergeCell ref="D687:N687"/>
    <mergeCell ref="A684:N684"/>
    <mergeCell ref="O684:O685"/>
    <mergeCell ref="P684:P685"/>
    <mergeCell ref="Q684:Q685"/>
    <mergeCell ref="R684:R685"/>
    <mergeCell ref="R33:R34"/>
    <mergeCell ref="S33:S34"/>
    <mergeCell ref="S684:S685"/>
    <mergeCell ref="E30:I30"/>
    <mergeCell ref="J30:K30"/>
    <mergeCell ref="L30:M30"/>
    <mergeCell ref="N30:O30"/>
    <mergeCell ref="P30:Q30"/>
    <mergeCell ref="R30:S30"/>
    <mergeCell ref="P31:Q31"/>
    <mergeCell ref="R31:S31"/>
    <mergeCell ref="D690:N690"/>
    <mergeCell ref="A685:C685"/>
    <mergeCell ref="A696:C696"/>
    <mergeCell ref="A33:A34"/>
    <mergeCell ref="B33:C33"/>
    <mergeCell ref="D33:D34"/>
    <mergeCell ref="G33:P33"/>
    <mergeCell ref="Q33:Q34"/>
    <mergeCell ref="D685:N685"/>
    <mergeCell ref="A686:C686"/>
    <mergeCell ref="A27:D28"/>
    <mergeCell ref="E27:S27"/>
    <mergeCell ref="E28:I28"/>
    <mergeCell ref="J28:K28"/>
    <mergeCell ref="L28:M28"/>
    <mergeCell ref="N28:O28"/>
    <mergeCell ref="P28:Q28"/>
    <mergeCell ref="R28:S28"/>
    <mergeCell ref="A29:D31"/>
    <mergeCell ref="E29:I29"/>
    <mergeCell ref="J29:K29"/>
    <mergeCell ref="L29:M29"/>
    <mergeCell ref="N29:O29"/>
    <mergeCell ref="P29:Q29"/>
    <mergeCell ref="E31:I31"/>
    <mergeCell ref="J31:K31"/>
    <mergeCell ref="L31:M31"/>
    <mergeCell ref="N31:O31"/>
    <mergeCell ref="E25:I25"/>
    <mergeCell ref="J25:K25"/>
    <mergeCell ref="L25:M25"/>
    <mergeCell ref="N25:O25"/>
    <mergeCell ref="R29:S29"/>
    <mergeCell ref="E24:I24"/>
    <mergeCell ref="J24:K24"/>
    <mergeCell ref="L24:M24"/>
    <mergeCell ref="N24:O24"/>
    <mergeCell ref="P24:Q24"/>
    <mergeCell ref="R24:S24"/>
    <mergeCell ref="P25:Q25"/>
    <mergeCell ref="R25:S25"/>
    <mergeCell ref="R23:S23"/>
    <mergeCell ref="A15:D16"/>
    <mergeCell ref="E15:S15"/>
    <mergeCell ref="A17:D19"/>
    <mergeCell ref="A11:B11"/>
    <mergeCell ref="C11:S11"/>
    <mergeCell ref="A12:B12"/>
    <mergeCell ref="C12:S12"/>
    <mergeCell ref="A13:B13"/>
    <mergeCell ref="C13:S13"/>
    <mergeCell ref="A21:D22"/>
    <mergeCell ref="E21:S21"/>
    <mergeCell ref="E22:I22"/>
    <mergeCell ref="J22:K22"/>
    <mergeCell ref="L22:M22"/>
    <mergeCell ref="N22:O22"/>
    <mergeCell ref="P22:Q22"/>
    <mergeCell ref="R22:S22"/>
    <mergeCell ref="A23:D25"/>
    <mergeCell ref="E23:I23"/>
    <mergeCell ref="J23:K23"/>
    <mergeCell ref="L23:M23"/>
    <mergeCell ref="N23:O23"/>
    <mergeCell ref="P23:Q23"/>
    <mergeCell ref="E16:I16"/>
    <mergeCell ref="J16:K16"/>
    <mergeCell ref="L16:M16"/>
    <mergeCell ref="N16:O16"/>
    <mergeCell ref="P16:Q16"/>
    <mergeCell ref="R16:S16"/>
    <mergeCell ref="E17:I17"/>
    <mergeCell ref="J17:K17"/>
    <mergeCell ref="L17:M17"/>
    <mergeCell ref="N17:O17"/>
    <mergeCell ref="P17:Q17"/>
    <mergeCell ref="R17:S17"/>
    <mergeCell ref="A10:B10"/>
    <mergeCell ref="C10:S10"/>
    <mergeCell ref="A5:B5"/>
    <mergeCell ref="C5:S5"/>
    <mergeCell ref="A6:B6"/>
    <mergeCell ref="C6:S6"/>
    <mergeCell ref="A7:B7"/>
    <mergeCell ref="C7:S7"/>
    <mergeCell ref="A8:B8"/>
    <mergeCell ref="C8:S8"/>
    <mergeCell ref="A1:S1"/>
    <mergeCell ref="A2:B2"/>
    <mergeCell ref="C2:S2"/>
    <mergeCell ref="A3:B3"/>
    <mergeCell ref="C3:S3"/>
    <mergeCell ref="A4:B4"/>
    <mergeCell ref="C4:S4"/>
    <mergeCell ref="A9:B9"/>
    <mergeCell ref="C9:S9"/>
  </mergeCells>
  <printOptions horizontalCentered="1"/>
  <pageMargins left="0" right="0" top="0.51181102362204722" bottom="0" header="0.31496062992125984" footer="0.31496062992125984"/>
  <pageSetup paperSize="9" scale="6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ПРОГРАМ </vt:lpstr>
      <vt:lpstr>ПРОГРАМСКА АКТИВНОСТ</vt:lpstr>
      <vt:lpstr>ПРОЈЕКАТ</vt:lpstr>
      <vt:lpstr>'ПРОГРАМСКА АКТИВНОСТ'!Print_Titles</vt:lpstr>
      <vt:lpstr>ПРОЈЕКАТ!Print_Titles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Sladjana Stojanovic</dc:creator>
  <cp:lastModifiedBy>Marijana</cp:lastModifiedBy>
  <cp:lastPrinted>2015-12-09T12:55:09Z</cp:lastPrinted>
  <dcterms:created xsi:type="dcterms:W3CDTF">2014-07-30T10:21:24Z</dcterms:created>
  <dcterms:modified xsi:type="dcterms:W3CDTF">2016-02-17T08:23:30Z</dcterms:modified>
</cp:coreProperties>
</file>